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трим 1" sheetId="1" r:id="rId1"/>
    <sheet name="трим 2" sheetId="9" r:id="rId2"/>
    <sheet name="трим 3" sheetId="10" r:id="rId3"/>
    <sheet name="год" sheetId="11" r:id="rId4"/>
  </sheets>
  <calcPr calcId="124519"/>
</workbook>
</file>

<file path=xl/calcChain.xml><?xml version="1.0" encoding="utf-8"?>
<calcChain xmlns="http://schemas.openxmlformats.org/spreadsheetml/2006/main">
  <c r="M6" i="11"/>
  <c r="M22"/>
  <c r="N37" i="9"/>
  <c r="N38"/>
  <c r="M23" i="11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H21" i="10"/>
  <c r="I21"/>
  <c r="J21"/>
  <c r="K21"/>
  <c r="L21"/>
  <c r="H42"/>
  <c r="I42"/>
  <c r="J42"/>
  <c r="K42"/>
  <c r="L42"/>
  <c r="H39"/>
  <c r="I39"/>
  <c r="J39"/>
  <c r="K39"/>
  <c r="L39"/>
  <c r="H21" i="11"/>
  <c r="I21"/>
  <c r="J21"/>
  <c r="K21"/>
  <c r="L21"/>
  <c r="H39"/>
  <c r="I39"/>
  <c r="J39"/>
  <c r="K39"/>
  <c r="L39"/>
  <c r="G42"/>
  <c r="H42"/>
  <c r="I42"/>
  <c r="J42"/>
  <c r="K42"/>
  <c r="L42"/>
  <c r="G34" i="10"/>
  <c r="G35"/>
  <c r="G36"/>
  <c r="G37"/>
  <c r="G38"/>
  <c r="E42" i="11"/>
  <c r="D42"/>
  <c r="C42"/>
  <c r="C43" s="1"/>
  <c r="G41"/>
  <c r="F41"/>
  <c r="P41" s="1"/>
  <c r="G40"/>
  <c r="F40"/>
  <c r="Q40" s="1"/>
  <c r="E39"/>
  <c r="D39"/>
  <c r="C39"/>
  <c r="G38"/>
  <c r="F38"/>
  <c r="Q38" s="1"/>
  <c r="G37"/>
  <c r="F37"/>
  <c r="P37" s="1"/>
  <c r="G36"/>
  <c r="F36"/>
  <c r="Q36" s="1"/>
  <c r="G35"/>
  <c r="F35"/>
  <c r="P35" s="1"/>
  <c r="G34"/>
  <c r="F34"/>
  <c r="Q34" s="1"/>
  <c r="G33"/>
  <c r="F33"/>
  <c r="P33" s="1"/>
  <c r="G32"/>
  <c r="F32"/>
  <c r="Q32" s="1"/>
  <c r="G31"/>
  <c r="F31"/>
  <c r="P31" s="1"/>
  <c r="G30"/>
  <c r="F30"/>
  <c r="Q30" s="1"/>
  <c r="G29"/>
  <c r="F29"/>
  <c r="P29" s="1"/>
  <c r="G28"/>
  <c r="F28"/>
  <c r="Q28" s="1"/>
  <c r="G27"/>
  <c r="F27"/>
  <c r="P27" s="1"/>
  <c r="G26"/>
  <c r="F26"/>
  <c r="Q26" s="1"/>
  <c r="G25"/>
  <c r="F25"/>
  <c r="P25" s="1"/>
  <c r="G24"/>
  <c r="F24"/>
  <c r="Q24" s="1"/>
  <c r="G23"/>
  <c r="F23"/>
  <c r="P23" s="1"/>
  <c r="G22"/>
  <c r="F22"/>
  <c r="E21"/>
  <c r="D21"/>
  <c r="C21"/>
  <c r="G20"/>
  <c r="M20" s="1"/>
  <c r="F20"/>
  <c r="Q20" s="1"/>
  <c r="G19"/>
  <c r="M19" s="1"/>
  <c r="F19"/>
  <c r="P19" s="1"/>
  <c r="G18"/>
  <c r="M18" s="1"/>
  <c r="F18"/>
  <c r="Q18" s="1"/>
  <c r="G17"/>
  <c r="M17" s="1"/>
  <c r="F17"/>
  <c r="P17" s="1"/>
  <c r="G16"/>
  <c r="M16" s="1"/>
  <c r="F16"/>
  <c r="Q16" s="1"/>
  <c r="G15"/>
  <c r="M15" s="1"/>
  <c r="F15"/>
  <c r="P15" s="1"/>
  <c r="G14"/>
  <c r="M14" s="1"/>
  <c r="F14"/>
  <c r="Q14" s="1"/>
  <c r="G13"/>
  <c r="M13" s="1"/>
  <c r="F13"/>
  <c r="P13" s="1"/>
  <c r="G12"/>
  <c r="M12" s="1"/>
  <c r="F12"/>
  <c r="Q12" s="1"/>
  <c r="G11"/>
  <c r="F11"/>
  <c r="P11" s="1"/>
  <c r="G10"/>
  <c r="M10" s="1"/>
  <c r="F10"/>
  <c r="Q10" s="1"/>
  <c r="G9"/>
  <c r="F9"/>
  <c r="P9" s="1"/>
  <c r="G8"/>
  <c r="M8" s="1"/>
  <c r="F8"/>
  <c r="Q8" s="1"/>
  <c r="G7"/>
  <c r="M7" s="1"/>
  <c r="F7"/>
  <c r="P7" s="1"/>
  <c r="G6"/>
  <c r="G21" s="1"/>
  <c r="F6"/>
  <c r="F21" s="1"/>
  <c r="E42" i="10"/>
  <c r="D42"/>
  <c r="C42"/>
  <c r="C43" s="1"/>
  <c r="G41"/>
  <c r="F41"/>
  <c r="P41" s="1"/>
  <c r="G40"/>
  <c r="G42" s="1"/>
  <c r="F40"/>
  <c r="Q40" s="1"/>
  <c r="E39"/>
  <c r="D39"/>
  <c r="C39"/>
  <c r="F38"/>
  <c r="Q38" s="1"/>
  <c r="F37"/>
  <c r="P37" s="1"/>
  <c r="F36"/>
  <c r="Q36" s="1"/>
  <c r="F35"/>
  <c r="P35" s="1"/>
  <c r="F34"/>
  <c r="Q34" s="1"/>
  <c r="G33"/>
  <c r="F33"/>
  <c r="P33" s="1"/>
  <c r="G32"/>
  <c r="F32"/>
  <c r="Q32" s="1"/>
  <c r="G31"/>
  <c r="F31"/>
  <c r="P31" s="1"/>
  <c r="G30"/>
  <c r="F30"/>
  <c r="Q30" s="1"/>
  <c r="G29"/>
  <c r="F29"/>
  <c r="P29" s="1"/>
  <c r="G28"/>
  <c r="F28"/>
  <c r="Q28" s="1"/>
  <c r="G27"/>
  <c r="F27"/>
  <c r="P27" s="1"/>
  <c r="G26"/>
  <c r="F26"/>
  <c r="Q26" s="1"/>
  <c r="G25"/>
  <c r="F25"/>
  <c r="P25" s="1"/>
  <c r="G24"/>
  <c r="F24"/>
  <c r="Q24" s="1"/>
  <c r="G23"/>
  <c r="F23"/>
  <c r="P23" s="1"/>
  <c r="P22"/>
  <c r="N22"/>
  <c r="G22"/>
  <c r="F22"/>
  <c r="E21"/>
  <c r="D21"/>
  <c r="C21"/>
  <c r="P20"/>
  <c r="N20"/>
  <c r="G20"/>
  <c r="F20"/>
  <c r="Q20" s="1"/>
  <c r="G19"/>
  <c r="F19"/>
  <c r="P19" s="1"/>
  <c r="P18"/>
  <c r="N18"/>
  <c r="G18"/>
  <c r="F18"/>
  <c r="Q18" s="1"/>
  <c r="G17"/>
  <c r="F17"/>
  <c r="P17" s="1"/>
  <c r="P16"/>
  <c r="N16"/>
  <c r="G16"/>
  <c r="F16"/>
  <c r="Q16" s="1"/>
  <c r="G15"/>
  <c r="F15"/>
  <c r="P15" s="1"/>
  <c r="P14"/>
  <c r="N14"/>
  <c r="G14"/>
  <c r="F14"/>
  <c r="Q14" s="1"/>
  <c r="G13"/>
  <c r="F13"/>
  <c r="P13" s="1"/>
  <c r="P12"/>
  <c r="N12"/>
  <c r="G12"/>
  <c r="F12"/>
  <c r="Q12" s="1"/>
  <c r="G11"/>
  <c r="F11"/>
  <c r="P11" s="1"/>
  <c r="P10"/>
  <c r="N10"/>
  <c r="G10"/>
  <c r="F10"/>
  <c r="Q10" s="1"/>
  <c r="G9"/>
  <c r="F9"/>
  <c r="P9" s="1"/>
  <c r="P8"/>
  <c r="N8"/>
  <c r="G8"/>
  <c r="F8"/>
  <c r="Q8" s="1"/>
  <c r="G7"/>
  <c r="F7"/>
  <c r="P7" s="1"/>
  <c r="G6"/>
  <c r="F6"/>
  <c r="F21" s="1"/>
  <c r="F31" i="9"/>
  <c r="F32"/>
  <c r="Q31"/>
  <c r="H21"/>
  <c r="I21"/>
  <c r="J21"/>
  <c r="K21"/>
  <c r="L21"/>
  <c r="D21"/>
  <c r="E21"/>
  <c r="G20"/>
  <c r="G9"/>
  <c r="G10"/>
  <c r="G11"/>
  <c r="G21" s="1"/>
  <c r="G12"/>
  <c r="G13"/>
  <c r="G14"/>
  <c r="G15"/>
  <c r="G16"/>
  <c r="G17"/>
  <c r="G18"/>
  <c r="G19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7"/>
  <c r="H43"/>
  <c r="I43"/>
  <c r="J43"/>
  <c r="K43"/>
  <c r="D43"/>
  <c r="E43"/>
  <c r="H42"/>
  <c r="I42"/>
  <c r="J42"/>
  <c r="K42"/>
  <c r="L42"/>
  <c r="D42"/>
  <c r="E42"/>
  <c r="H39"/>
  <c r="I39"/>
  <c r="J39"/>
  <c r="K39"/>
  <c r="L39"/>
  <c r="L43" s="1"/>
  <c r="D39"/>
  <c r="E39"/>
  <c r="F24"/>
  <c r="C42"/>
  <c r="F41"/>
  <c r="Q41" s="1"/>
  <c r="F40"/>
  <c r="Q40" s="1"/>
  <c r="C39"/>
  <c r="F38"/>
  <c r="Q38" s="1"/>
  <c r="F37"/>
  <c r="Q37" s="1"/>
  <c r="F36"/>
  <c r="Q36" s="1"/>
  <c r="F35"/>
  <c r="Q35" s="1"/>
  <c r="F34"/>
  <c r="Q34" s="1"/>
  <c r="F33"/>
  <c r="Q33" s="1"/>
  <c r="Q32"/>
  <c r="F30"/>
  <c r="Q30" s="1"/>
  <c r="F29"/>
  <c r="Q29" s="1"/>
  <c r="F28"/>
  <c r="Q28" s="1"/>
  <c r="F27"/>
  <c r="Q27" s="1"/>
  <c r="F26"/>
  <c r="Q26" s="1"/>
  <c r="F25"/>
  <c r="Q25" s="1"/>
  <c r="Q24"/>
  <c r="F23"/>
  <c r="Q23" s="1"/>
  <c r="F22"/>
  <c r="C21"/>
  <c r="F20"/>
  <c r="Q20" s="1"/>
  <c r="F19"/>
  <c r="Q19" s="1"/>
  <c r="F18"/>
  <c r="Q18" s="1"/>
  <c r="F17"/>
  <c r="Q17" s="1"/>
  <c r="F16"/>
  <c r="Q16" s="1"/>
  <c r="F15"/>
  <c r="Q15" s="1"/>
  <c r="F14"/>
  <c r="Q14" s="1"/>
  <c r="F13"/>
  <c r="Q13" s="1"/>
  <c r="F12"/>
  <c r="Q12" s="1"/>
  <c r="F11"/>
  <c r="Q11" s="1"/>
  <c r="F10"/>
  <c r="O10" s="1"/>
  <c r="F9"/>
  <c r="Q9" s="1"/>
  <c r="G8"/>
  <c r="F8"/>
  <c r="Q8" s="1"/>
  <c r="F7"/>
  <c r="Q7" s="1"/>
  <c r="G6"/>
  <c r="F6"/>
  <c r="M37" i="1"/>
  <c r="N37"/>
  <c r="O37"/>
  <c r="P37"/>
  <c r="Q37"/>
  <c r="N38"/>
  <c r="O38"/>
  <c r="P38"/>
  <c r="Q38"/>
  <c r="D21"/>
  <c r="D43" s="1"/>
  <c r="E21"/>
  <c r="H21"/>
  <c r="H43" s="1"/>
  <c r="I21"/>
  <c r="I43" s="1"/>
  <c r="J21"/>
  <c r="J43" s="1"/>
  <c r="K21"/>
  <c r="L21"/>
  <c r="L43" s="1"/>
  <c r="E43"/>
  <c r="G20"/>
  <c r="H39"/>
  <c r="I39"/>
  <c r="J39"/>
  <c r="K39"/>
  <c r="L39"/>
  <c r="F22"/>
  <c r="G42"/>
  <c r="H42"/>
  <c r="I42"/>
  <c r="J42"/>
  <c r="K42"/>
  <c r="L42"/>
  <c r="F42"/>
  <c r="D42"/>
  <c r="E42"/>
  <c r="Q30"/>
  <c r="G38"/>
  <c r="M38" s="1"/>
  <c r="D39"/>
  <c r="E39"/>
  <c r="C39"/>
  <c r="F38"/>
  <c r="F16"/>
  <c r="F13"/>
  <c r="C21"/>
  <c r="C43" s="1"/>
  <c r="F20"/>
  <c r="M11" i="11" l="1"/>
  <c r="M21"/>
  <c r="M9"/>
  <c r="L43"/>
  <c r="K43"/>
  <c r="J43"/>
  <c r="I43"/>
  <c r="H43"/>
  <c r="G21" i="10"/>
  <c r="N6"/>
  <c r="P6"/>
  <c r="G39"/>
  <c r="G39" i="11"/>
  <c r="G43" s="1"/>
  <c r="L43" i="10"/>
  <c r="K43"/>
  <c r="J43"/>
  <c r="I43"/>
  <c r="H43"/>
  <c r="N24"/>
  <c r="D43" i="11"/>
  <c r="D43" i="10"/>
  <c r="F39"/>
  <c r="E43"/>
  <c r="F39" i="11"/>
  <c r="N39" s="1"/>
  <c r="E43"/>
  <c r="P39"/>
  <c r="N21"/>
  <c r="P21"/>
  <c r="N6"/>
  <c r="P6"/>
  <c r="O7"/>
  <c r="Q7"/>
  <c r="N8"/>
  <c r="P8"/>
  <c r="O9"/>
  <c r="Q9"/>
  <c r="N10"/>
  <c r="P10"/>
  <c r="O11"/>
  <c r="Q11"/>
  <c r="N12"/>
  <c r="P12"/>
  <c r="O13"/>
  <c r="Q13"/>
  <c r="N14"/>
  <c r="P14"/>
  <c r="O15"/>
  <c r="Q15"/>
  <c r="N16"/>
  <c r="P16"/>
  <c r="O17"/>
  <c r="Q17"/>
  <c r="N18"/>
  <c r="P18"/>
  <c r="O19"/>
  <c r="Q19"/>
  <c r="N20"/>
  <c r="P20"/>
  <c r="O21"/>
  <c r="Q21"/>
  <c r="N22"/>
  <c r="P22"/>
  <c r="O23"/>
  <c r="Q23"/>
  <c r="N24"/>
  <c r="P24"/>
  <c r="O25"/>
  <c r="Q25"/>
  <c r="N26"/>
  <c r="P26"/>
  <c r="O27"/>
  <c r="Q27"/>
  <c r="N28"/>
  <c r="P28"/>
  <c r="O29"/>
  <c r="Q29"/>
  <c r="N30"/>
  <c r="P30"/>
  <c r="O31"/>
  <c r="Q31"/>
  <c r="N32"/>
  <c r="P32"/>
  <c r="O33"/>
  <c r="Q33"/>
  <c r="N34"/>
  <c r="P34"/>
  <c r="O35"/>
  <c r="Q35"/>
  <c r="N36"/>
  <c r="P36"/>
  <c r="O37"/>
  <c r="Q37"/>
  <c r="N38"/>
  <c r="P38"/>
  <c r="O39"/>
  <c r="Q39"/>
  <c r="N40"/>
  <c r="P40"/>
  <c r="O41"/>
  <c r="Q41"/>
  <c r="F42"/>
  <c r="Q42" s="1"/>
  <c r="O6"/>
  <c r="Q6"/>
  <c r="N7"/>
  <c r="O8"/>
  <c r="N9"/>
  <c r="O10"/>
  <c r="N11"/>
  <c r="O12"/>
  <c r="N13"/>
  <c r="O14"/>
  <c r="N15"/>
  <c r="O16"/>
  <c r="N17"/>
  <c r="O18"/>
  <c r="N19"/>
  <c r="O20"/>
  <c r="O22"/>
  <c r="Q22"/>
  <c r="N23"/>
  <c r="O24"/>
  <c r="N25"/>
  <c r="O26"/>
  <c r="N27"/>
  <c r="O28"/>
  <c r="N29"/>
  <c r="O30"/>
  <c r="N31"/>
  <c r="O32"/>
  <c r="N33"/>
  <c r="O34"/>
  <c r="N35"/>
  <c r="O36"/>
  <c r="N37"/>
  <c r="O38"/>
  <c r="O40"/>
  <c r="N41"/>
  <c r="O42"/>
  <c r="N21" i="10"/>
  <c r="M21"/>
  <c r="N39"/>
  <c r="M39"/>
  <c r="P21"/>
  <c r="P39"/>
  <c r="M7"/>
  <c r="O7"/>
  <c r="Q7"/>
  <c r="M9"/>
  <c r="O9"/>
  <c r="Q9"/>
  <c r="M11"/>
  <c r="O11"/>
  <c r="Q11"/>
  <c r="M13"/>
  <c r="O13"/>
  <c r="Q13"/>
  <c r="M15"/>
  <c r="O15"/>
  <c r="Q15"/>
  <c r="M17"/>
  <c r="O17"/>
  <c r="Q17"/>
  <c r="M19"/>
  <c r="O19"/>
  <c r="Q19"/>
  <c r="O21"/>
  <c r="Q21"/>
  <c r="M23"/>
  <c r="O23"/>
  <c r="Q23"/>
  <c r="P24"/>
  <c r="M25"/>
  <c r="O25"/>
  <c r="Q25"/>
  <c r="N26"/>
  <c r="P26"/>
  <c r="M27"/>
  <c r="O27"/>
  <c r="Q27"/>
  <c r="N28"/>
  <c r="P28"/>
  <c r="M29"/>
  <c r="O29"/>
  <c r="Q29"/>
  <c r="N30"/>
  <c r="P30"/>
  <c r="M31"/>
  <c r="O31"/>
  <c r="Q31"/>
  <c r="N32"/>
  <c r="P32"/>
  <c r="M33"/>
  <c r="O33"/>
  <c r="Q33"/>
  <c r="N34"/>
  <c r="P34"/>
  <c r="M35"/>
  <c r="O35"/>
  <c r="Q35"/>
  <c r="N36"/>
  <c r="P36"/>
  <c r="M37"/>
  <c r="O37"/>
  <c r="Q37"/>
  <c r="N38"/>
  <c r="P38"/>
  <c r="O39"/>
  <c r="Q39"/>
  <c r="N40"/>
  <c r="P40"/>
  <c r="M41"/>
  <c r="O41"/>
  <c r="Q41"/>
  <c r="F42"/>
  <c r="M6"/>
  <c r="O6"/>
  <c r="Q6"/>
  <c r="N7"/>
  <c r="M8"/>
  <c r="O8"/>
  <c r="N9"/>
  <c r="M10"/>
  <c r="O10"/>
  <c r="N11"/>
  <c r="M12"/>
  <c r="O12"/>
  <c r="N13"/>
  <c r="M14"/>
  <c r="O14"/>
  <c r="N15"/>
  <c r="M16"/>
  <c r="O16"/>
  <c r="N17"/>
  <c r="M18"/>
  <c r="O18"/>
  <c r="N19"/>
  <c r="M20"/>
  <c r="O20"/>
  <c r="M22"/>
  <c r="O22"/>
  <c r="Q22"/>
  <c r="N23"/>
  <c r="M24"/>
  <c r="O24"/>
  <c r="N25"/>
  <c r="M26"/>
  <c r="O26"/>
  <c r="N27"/>
  <c r="M28"/>
  <c r="O28"/>
  <c r="N29"/>
  <c r="M30"/>
  <c r="O30"/>
  <c r="N31"/>
  <c r="M32"/>
  <c r="O32"/>
  <c r="N33"/>
  <c r="M34"/>
  <c r="O34"/>
  <c r="N35"/>
  <c r="M36"/>
  <c r="O36"/>
  <c r="N37"/>
  <c r="M38"/>
  <c r="O38"/>
  <c r="M40"/>
  <c r="O40"/>
  <c r="N41"/>
  <c r="O42"/>
  <c r="G43" i="9"/>
  <c r="P19"/>
  <c r="P15"/>
  <c r="P17"/>
  <c r="P13"/>
  <c r="P11"/>
  <c r="P9"/>
  <c r="F21"/>
  <c r="P21" s="1"/>
  <c r="P7"/>
  <c r="P35"/>
  <c r="P27"/>
  <c r="C43"/>
  <c r="P23"/>
  <c r="P41"/>
  <c r="P33"/>
  <c r="P25"/>
  <c r="P37"/>
  <c r="P29"/>
  <c r="P31"/>
  <c r="F39"/>
  <c r="N39" s="1"/>
  <c r="N7"/>
  <c r="N9"/>
  <c r="N11"/>
  <c r="N13"/>
  <c r="N15"/>
  <c r="N17"/>
  <c r="N19"/>
  <c r="N23"/>
  <c r="N25"/>
  <c r="N27"/>
  <c r="N29"/>
  <c r="N31"/>
  <c r="N33"/>
  <c r="N35"/>
  <c r="N41"/>
  <c r="M6"/>
  <c r="Q6"/>
  <c r="O8"/>
  <c r="M10"/>
  <c r="Q10"/>
  <c r="M12"/>
  <c r="N6"/>
  <c r="P6"/>
  <c r="M7"/>
  <c r="O7"/>
  <c r="N8"/>
  <c r="P8"/>
  <c r="M9"/>
  <c r="O9"/>
  <c r="N10"/>
  <c r="P10"/>
  <c r="M11"/>
  <c r="O11"/>
  <c r="N12"/>
  <c r="P12"/>
  <c r="M13"/>
  <c r="O13"/>
  <c r="N14"/>
  <c r="P14"/>
  <c r="M15"/>
  <c r="O15"/>
  <c r="N16"/>
  <c r="P16"/>
  <c r="M17"/>
  <c r="O17"/>
  <c r="N18"/>
  <c r="P18"/>
  <c r="M19"/>
  <c r="O19"/>
  <c r="N20"/>
  <c r="P20"/>
  <c r="O21"/>
  <c r="N22"/>
  <c r="P22"/>
  <c r="M23"/>
  <c r="O23"/>
  <c r="N24"/>
  <c r="P24"/>
  <c r="M25"/>
  <c r="O25"/>
  <c r="N26"/>
  <c r="P26"/>
  <c r="M27"/>
  <c r="O27"/>
  <c r="N28"/>
  <c r="P28"/>
  <c r="M29"/>
  <c r="O29"/>
  <c r="N30"/>
  <c r="P30"/>
  <c r="M31"/>
  <c r="O31"/>
  <c r="N32"/>
  <c r="P32"/>
  <c r="M33"/>
  <c r="O33"/>
  <c r="N34"/>
  <c r="P34"/>
  <c r="M35"/>
  <c r="O35"/>
  <c r="N36"/>
  <c r="P36"/>
  <c r="M37"/>
  <c r="O37"/>
  <c r="P38"/>
  <c r="O39"/>
  <c r="N40"/>
  <c r="P40"/>
  <c r="M41"/>
  <c r="O41"/>
  <c r="F42"/>
  <c r="Q42" s="1"/>
  <c r="O6"/>
  <c r="M8"/>
  <c r="O12"/>
  <c r="M14"/>
  <c r="O14"/>
  <c r="M16"/>
  <c r="O16"/>
  <c r="M18"/>
  <c r="O18"/>
  <c r="M20"/>
  <c r="O20"/>
  <c r="M22"/>
  <c r="O22"/>
  <c r="Q22"/>
  <c r="M24"/>
  <c r="O24"/>
  <c r="M26"/>
  <c r="O26"/>
  <c r="M28"/>
  <c r="O28"/>
  <c r="M30"/>
  <c r="O30"/>
  <c r="M32"/>
  <c r="O32"/>
  <c r="M34"/>
  <c r="O34"/>
  <c r="M36"/>
  <c r="O36"/>
  <c r="M38"/>
  <c r="O38"/>
  <c r="P39"/>
  <c r="M40"/>
  <c r="O40"/>
  <c r="O42"/>
  <c r="K43" i="1"/>
  <c r="M20"/>
  <c r="G43" i="10" l="1"/>
  <c r="P42" i="11"/>
  <c r="F43"/>
  <c r="M43" s="1"/>
  <c r="N42"/>
  <c r="F43" i="10"/>
  <c r="M42"/>
  <c r="N42"/>
  <c r="Q42"/>
  <c r="P42"/>
  <c r="N21" i="9"/>
  <c r="M21"/>
  <c r="Q21"/>
  <c r="M39"/>
  <c r="Q39"/>
  <c r="P42"/>
  <c r="F43"/>
  <c r="P43" s="1"/>
  <c r="M42"/>
  <c r="N42"/>
  <c r="N43" i="10" l="1"/>
  <c r="M43"/>
  <c r="O43"/>
  <c r="P43"/>
  <c r="Q43"/>
  <c r="O43" i="9"/>
  <c r="N43"/>
  <c r="M43"/>
  <c r="Q43"/>
  <c r="Q13" i="1" l="1"/>
  <c r="Q16"/>
  <c r="N13" l="1"/>
  <c r="O13"/>
  <c r="P13"/>
  <c r="F27" l="1"/>
  <c r="Q27" s="1"/>
  <c r="F28"/>
  <c r="O28" s="1"/>
  <c r="G28"/>
  <c r="G29"/>
  <c r="G30"/>
  <c r="G31"/>
  <c r="G32"/>
  <c r="G33"/>
  <c r="G34"/>
  <c r="G35"/>
  <c r="G13"/>
  <c r="M13" s="1"/>
  <c r="F34"/>
  <c r="Q34" s="1"/>
  <c r="F35"/>
  <c r="M28" l="1"/>
  <c r="N28"/>
  <c r="Q28"/>
  <c r="N35"/>
  <c r="Q35"/>
  <c r="M35"/>
  <c r="P34"/>
  <c r="N34"/>
  <c r="O34"/>
  <c r="M34"/>
  <c r="P28"/>
  <c r="O35"/>
  <c r="P35"/>
  <c r="F19" l="1"/>
  <c r="F10"/>
  <c r="F11"/>
  <c r="G9"/>
  <c r="G6"/>
  <c r="G7"/>
  <c r="G8"/>
  <c r="G10"/>
  <c r="G11"/>
  <c r="G12"/>
  <c r="G14"/>
  <c r="G15"/>
  <c r="G16"/>
  <c r="G17"/>
  <c r="G18"/>
  <c r="G19"/>
  <c r="F6"/>
  <c r="F7"/>
  <c r="F8"/>
  <c r="Q8" s="1"/>
  <c r="F9"/>
  <c r="F12"/>
  <c r="F14"/>
  <c r="F15"/>
  <c r="N16"/>
  <c r="F17"/>
  <c r="Q17" s="1"/>
  <c r="F18"/>
  <c r="P27"/>
  <c r="O27"/>
  <c r="G25"/>
  <c r="G22"/>
  <c r="G23"/>
  <c r="G39" s="1"/>
  <c r="G24"/>
  <c r="G26"/>
  <c r="G27"/>
  <c r="G36"/>
  <c r="G37"/>
  <c r="G40"/>
  <c r="G41"/>
  <c r="G21" l="1"/>
  <c r="F21"/>
  <c r="Q21" s="1"/>
  <c r="G43"/>
  <c r="O18"/>
  <c r="Q18"/>
  <c r="O14"/>
  <c r="Q14"/>
  <c r="O9"/>
  <c r="Q9"/>
  <c r="N7"/>
  <c r="Q7"/>
  <c r="O11"/>
  <c r="Q11"/>
  <c r="O19"/>
  <c r="Q19"/>
  <c r="O15"/>
  <c r="Q15"/>
  <c r="Q12"/>
  <c r="O12"/>
  <c r="N12"/>
  <c r="P12"/>
  <c r="O6"/>
  <c r="Q6"/>
  <c r="N10"/>
  <c r="Q10"/>
  <c r="M12"/>
  <c r="M17"/>
  <c r="M10"/>
  <c r="O10"/>
  <c r="M8"/>
  <c r="N8"/>
  <c r="O8"/>
  <c r="P8"/>
  <c r="P16"/>
  <c r="M16"/>
  <c r="O16"/>
  <c r="P18"/>
  <c r="M18"/>
  <c r="N18"/>
  <c r="N19"/>
  <c r="P19"/>
  <c r="M19"/>
  <c r="P6"/>
  <c r="M6"/>
  <c r="N6"/>
  <c r="P7"/>
  <c r="M7"/>
  <c r="O7"/>
  <c r="P10"/>
  <c r="N11"/>
  <c r="P11"/>
  <c r="M11"/>
  <c r="N14"/>
  <c r="P14"/>
  <c r="M14"/>
  <c r="N17"/>
  <c r="O17"/>
  <c r="P17"/>
  <c r="N9"/>
  <c r="P9"/>
  <c r="M9"/>
  <c r="P15"/>
  <c r="M15"/>
  <c r="Q20"/>
  <c r="N15"/>
  <c r="C42"/>
  <c r="F26"/>
  <c r="Q26" s="1"/>
  <c r="F29"/>
  <c r="Q29" s="1"/>
  <c r="F30"/>
  <c r="F31"/>
  <c r="F32"/>
  <c r="Q32" s="1"/>
  <c r="F33"/>
  <c r="Q33" s="1"/>
  <c r="F36"/>
  <c r="Q36" s="1"/>
  <c r="F37"/>
  <c r="F40"/>
  <c r="F41"/>
  <c r="Q22"/>
  <c r="F23"/>
  <c r="Q23" s="1"/>
  <c r="F24"/>
  <c r="F25"/>
  <c r="Q25" s="1"/>
  <c r="O21" l="1"/>
  <c r="N21"/>
  <c r="M21"/>
  <c r="P21"/>
  <c r="F43"/>
  <c r="Q24"/>
  <c r="F39"/>
  <c r="M40"/>
  <c r="O40"/>
  <c r="Q40"/>
  <c r="N40"/>
  <c r="P40"/>
  <c r="N41"/>
  <c r="P41"/>
  <c r="M41"/>
  <c r="O41"/>
  <c r="Q41"/>
  <c r="N31"/>
  <c r="Q31"/>
  <c r="O22"/>
  <c r="O20"/>
  <c r="P20"/>
  <c r="N20"/>
  <c r="P25"/>
  <c r="O25"/>
  <c r="N25"/>
  <c r="P24"/>
  <c r="O24"/>
  <c r="P36"/>
  <c r="O36"/>
  <c r="N36"/>
  <c r="M32"/>
  <c r="P32"/>
  <c r="O32"/>
  <c r="N32"/>
  <c r="P23"/>
  <c r="O23"/>
  <c r="M33"/>
  <c r="P33"/>
  <c r="O33"/>
  <c r="N33"/>
  <c r="P26"/>
  <c r="O26"/>
  <c r="M25"/>
  <c r="O31"/>
  <c r="P31"/>
  <c r="O30"/>
  <c r="P30"/>
  <c r="P29"/>
  <c r="O29"/>
  <c r="N24"/>
  <c r="M24"/>
  <c r="N27"/>
  <c r="M27"/>
  <c r="N22"/>
  <c r="P22"/>
  <c r="M22"/>
  <c r="N23"/>
  <c r="M23"/>
  <c r="N26"/>
  <c r="M26"/>
  <c r="N29"/>
  <c r="M29"/>
  <c r="N30"/>
  <c r="M30"/>
  <c r="M31"/>
  <c r="M36"/>
  <c r="N39" l="1"/>
  <c r="P39"/>
  <c r="M39"/>
  <c r="O39"/>
  <c r="Q39"/>
  <c r="M42"/>
  <c r="O42"/>
  <c r="Q42"/>
  <c r="N42"/>
  <c r="P42"/>
  <c r="N43" l="1"/>
  <c r="P43"/>
  <c r="M43"/>
  <c r="O43"/>
  <c r="Q43"/>
  <c r="O43" i="11"/>
  <c r="P43"/>
  <c r="Q43"/>
  <c r="N43"/>
</calcChain>
</file>

<file path=xl/sharedStrings.xml><?xml version="1.0" encoding="utf-8"?>
<sst xmlns="http://schemas.openxmlformats.org/spreadsheetml/2006/main" count="238" uniqueCount="82">
  <si>
    <t>№</t>
  </si>
  <si>
    <t>Класс</t>
  </si>
  <si>
    <t>Кол-во уч.на нач года</t>
  </si>
  <si>
    <t>прибыло</t>
  </si>
  <si>
    <t>выбыло</t>
  </si>
  <si>
    <t xml:space="preserve">Кол-во на конец 1 четверти </t>
  </si>
  <si>
    <t>Успев</t>
  </si>
  <si>
    <t>С одной тройкой</t>
  </si>
  <si>
    <t>% усп.</t>
  </si>
  <si>
    <t>% кач.</t>
  </si>
  <si>
    <t>ФИО  не усп.</t>
  </si>
  <si>
    <t>предмет</t>
  </si>
  <si>
    <t>5а</t>
  </si>
  <si>
    <t>5б</t>
  </si>
  <si>
    <t>5в</t>
  </si>
  <si>
    <t>6а</t>
  </si>
  <si>
    <t>6б</t>
  </si>
  <si>
    <t>6в</t>
  </si>
  <si>
    <t>7а</t>
  </si>
  <si>
    <t>7б</t>
  </si>
  <si>
    <t>8а</t>
  </si>
  <si>
    <t>8б</t>
  </si>
  <si>
    <t>9а</t>
  </si>
  <si>
    <t>9б</t>
  </si>
  <si>
    <t>7в</t>
  </si>
  <si>
    <t>%СОУ</t>
  </si>
  <si>
    <t>ср.балл</t>
  </si>
  <si>
    <t>Коэф. Знаний</t>
  </si>
  <si>
    <t>1а</t>
  </si>
  <si>
    <t>1б</t>
  </si>
  <si>
    <t>1в</t>
  </si>
  <si>
    <t>1г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</si>
  <si>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</si>
  <si>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</si>
  <si>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</si>
  <si>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</si>
  <si>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</si>
  <si>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</si>
  <si>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</si>
  <si>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</si>
  <si>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</si>
  <si>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Нач</t>
  </si>
  <si>
    <t>Осн</t>
  </si>
  <si>
    <t>Ср</t>
  </si>
  <si>
    <t>Итого</t>
  </si>
  <si>
    <t>2г</t>
  </si>
  <si>
    <t>8в</t>
  </si>
  <si>
    <t>3г</t>
  </si>
  <si>
    <t>7г</t>
  </si>
  <si>
    <t>9в</t>
  </si>
  <si>
    <t>9г</t>
  </si>
  <si>
    <t>Исаев А-химия</t>
  </si>
  <si>
    <t>Магомедов М, Ахмедхабибова П.-история</t>
  </si>
  <si>
    <t>Динамика обученности учащихся МКОУ "Красновосходская СОШ" в 1 триместре 2017-2018 учебного года</t>
  </si>
  <si>
    <t>Лабазанов А.-алгебра;                                                                           Шахбанов Ш.- все предметы</t>
  </si>
  <si>
    <t>Израилов Р.-алгебра, геометрия, история;                                      Кадиев О.-алгебра, геометрия, общество</t>
  </si>
  <si>
    <t>Махтиева П, Исаева Х-русс. чтение, математика,авар, англ. языки; Магомедгаджиев А-англ.язык</t>
  </si>
  <si>
    <t>Абакаров А-англ.язык</t>
  </si>
  <si>
    <t>Ахмедов М-англ, Гаджиев Р-англ,авар, Гамзатов М.-англ.язык</t>
  </si>
  <si>
    <t>Алиев А, Магомедова М.-  англ.язык</t>
  </si>
  <si>
    <t>Палганов Д-русс, англ.язык</t>
  </si>
  <si>
    <t>Исаев Ю, Магомедов А,Магомедов И, Омаров Д-англ.язык, русский язык, КТНД</t>
  </si>
  <si>
    <t>Абакаров О-чтение, математика, русский язык</t>
  </si>
  <si>
    <t xml:space="preserve">Абакаров А-по всем предметам; Магомедов А.-геометрия                                                            Исаев Х.-англ.яз., алгебра, география;     </t>
  </si>
  <si>
    <t>Динамика обученности учащихся МКОУ "Красновосходская СОШ" во 2 триместре 2017-2018 учебного года</t>
  </si>
  <si>
    <t xml:space="preserve">Абакаров А-по всем предметам </t>
  </si>
  <si>
    <t>Исаев А-химия,биология,география,физика; Магомедова З-литература,алгебра,геометрия, информатика, биология, география,физика</t>
  </si>
  <si>
    <t>Курбанов Р- по всем предметам</t>
  </si>
  <si>
    <t>Алиев Б-русский,алгебра,геометрия,история</t>
  </si>
  <si>
    <t>Олешко В-общество, Османова А-география, химия</t>
  </si>
  <si>
    <t>Лабазанов А.-история,обшество;  Магомедов О-алгебра,биология;                                                                         Абакаров Р-русский;  Омаров К-русский; Нурмагомедов О-биология</t>
  </si>
  <si>
    <t>Абакаров О-чтение, математика, русский язык, англ. Язык</t>
  </si>
  <si>
    <t xml:space="preserve">Махтиева П-окр.мир, русс., лит. чтение, математика, англ. язык;  Исаева Х--русс., лит. чтение, математика, англ. язык. </t>
  </si>
  <si>
    <t>Гамзатова Н, Исаева М, математика; Османова Ф- русский яз.</t>
  </si>
  <si>
    <t>Абакаров А-англ.язык,русск.яз., математика</t>
  </si>
  <si>
    <t>Динамика обученности учащихся МКОУ "Красновосходская СОШ" во 3 триместре 2017-2018 учебного года</t>
  </si>
  <si>
    <t>Исаев А-химия,биология,география,физика,русс.,литер</t>
  </si>
  <si>
    <t>Абдулаев, Гасанов,-история; Загидов-ИЗО</t>
  </si>
  <si>
    <t>Исаев А-биология,география,физика(переводится по справке</t>
  </si>
  <si>
    <t>Махтиева П. Исаева Х.</t>
  </si>
  <si>
    <t>Махтиева П., Исаева Х.</t>
  </si>
  <si>
    <t>Динамика обученности учащихся МКОУ "Красновосходская СОШ" в 2017-2018 учебном году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</si>
</sst>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_р_._-;\-* #,##0_р_._-;_-* &quot;-&quot;??_р_._-;_-@_-"/>
  </numFmts>
  <fonts count="2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5" fontId="2" fillId="0" borderId="4" xfId="1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right" vertical="top" wrapText="1"/>
    </xf>
    <xf numFmtId="165" fontId="7" fillId="0" borderId="4" xfId="1" applyNumberFormat="1" applyFont="1" applyBorder="1" applyAlignment="1">
      <alignment vertical="top" wrapText="1"/>
    </xf>
    <xf numFmtId="0" fontId="9" fillId="0" borderId="0" xfId="0" applyFont="1"/>
    <xf numFmtId="0" fontId="5" fillId="0" borderId="4" xfId="0" applyFont="1" applyBorder="1" applyAlignment="1">
      <alignment vertical="top" wrapText="1"/>
    </xf>
    <xf numFmtId="165" fontId="8" fillId="0" borderId="4" xfId="1" applyNumberFormat="1" applyFont="1" applyBorder="1" applyAlignment="1">
      <alignment vertical="top" wrapText="1"/>
    </xf>
    <xf numFmtId="0" fontId="10" fillId="0" borderId="0" xfId="0" applyFont="1"/>
    <xf numFmtId="0" fontId="5" fillId="0" borderId="2" xfId="0" applyFont="1" applyBorder="1" applyAlignment="1">
      <alignment vertical="top" wrapText="1"/>
    </xf>
    <xf numFmtId="165" fontId="2" fillId="0" borderId="4" xfId="1" applyNumberFormat="1" applyFont="1" applyBorder="1" applyAlignment="1">
      <alignment horizontal="left" vertical="top" wrapText="1"/>
    </xf>
    <xf numFmtId="165" fontId="7" fillId="0" borderId="4" xfId="1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11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6" fillId="0" borderId="0" xfId="0" applyFont="1"/>
    <xf numFmtId="0" fontId="17" fillId="0" borderId="0" xfId="0" applyFont="1"/>
    <xf numFmtId="0" fontId="18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9" fillId="0" borderId="0" xfId="0" applyFont="1"/>
    <xf numFmtId="0" fontId="9" fillId="0" borderId="0" xfId="0" applyFont="1" applyAlignment="1">
      <alignment horizontal="left"/>
    </xf>
    <xf numFmtId="0" fontId="14" fillId="0" borderId="3" xfId="0" applyFont="1" applyBorder="1" applyAlignment="1">
      <alignment horizontal="center" vertical="top" wrapText="1"/>
    </xf>
    <xf numFmtId="0" fontId="21" fillId="0" borderId="0" xfId="0" applyFont="1"/>
    <xf numFmtId="165" fontId="12" fillId="0" borderId="4" xfId="1" applyNumberFormat="1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3" fillId="0" borderId="0" xfId="0" applyFont="1"/>
    <xf numFmtId="166" fontId="22" fillId="0" borderId="4" xfId="1" applyNumberFormat="1" applyFont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66" fontId="7" fillId="0" borderId="4" xfId="1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165" fontId="7" fillId="0" borderId="4" xfId="1" applyNumberFormat="1" applyFont="1" applyBorder="1" applyAlignment="1">
      <alignment horizontal="right" vertical="top" wrapText="1"/>
    </xf>
    <xf numFmtId="165" fontId="22" fillId="0" borderId="4" xfId="1" applyNumberFormat="1" applyFont="1" applyBorder="1" applyAlignment="1">
      <alignment horizontal="right" vertical="top" wrapText="1"/>
    </xf>
    <xf numFmtId="0" fontId="22" fillId="0" borderId="4" xfId="0" applyFont="1" applyBorder="1" applyAlignment="1">
      <alignment horizontal="right" vertical="top" wrapText="1"/>
    </xf>
    <xf numFmtId="166" fontId="12" fillId="0" borderId="4" xfId="1" applyNumberFormat="1" applyFont="1" applyBorder="1" applyAlignment="1">
      <alignment horizontal="right" vertical="top" wrapText="1"/>
    </xf>
    <xf numFmtId="165" fontId="12" fillId="0" borderId="4" xfId="1" applyNumberFormat="1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right" vertical="top" wrapText="1"/>
    </xf>
    <xf numFmtId="0" fontId="20" fillId="0" borderId="2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"/>
  <sheetViews>
    <sheetView zoomScale="75" zoomScaleNormal="75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15" sqref="A15:XFD15"/>
    </sheetView>
  </sheetViews>
  <sheetFormatPr defaultRowHeight="15"/>
  <cols>
    <col min="1" max="1" width="7" customWidth="1"/>
    <col min="2" max="2" width="6" bestFit="1" customWidth="1"/>
    <col min="3" max="3" width="8.140625" customWidth="1"/>
    <col min="4" max="4" width="6" customWidth="1"/>
    <col min="5" max="5" width="6.140625" customWidth="1"/>
    <col min="7" max="7" width="6.140625" customWidth="1"/>
    <col min="8" max="8" width="7.140625" customWidth="1"/>
    <col min="9" max="9" width="6.28515625" customWidth="1"/>
    <col min="10" max="10" width="6.140625" customWidth="1"/>
    <col min="11" max="11" width="6.28515625" customWidth="1"/>
    <col min="12" max="12" width="5.140625" customWidth="1"/>
    <col min="13" max="13" width="9.85546875" style="22" customWidth="1"/>
    <col min="14" max="14" width="10.140625" customWidth="1"/>
    <col min="15" max="15" width="9.5703125" customWidth="1"/>
    <col min="16" max="16" width="8.140625" customWidth="1"/>
    <col min="17" max="17" width="6.7109375" customWidth="1"/>
    <col min="18" max="18" width="64.140625" customWidth="1"/>
  </cols>
  <sheetData>
    <row r="1" spans="1:18" ht="15" customHeight="1">
      <c r="C1" s="65" t="s">
        <v>53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6.5" customHeight="1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5.75" thickBot="1"/>
    <row r="4" spans="1:18" ht="15.75">
      <c r="A4" s="68" t="s">
        <v>0</v>
      </c>
      <c r="B4" s="68" t="s">
        <v>1</v>
      </c>
      <c r="C4" s="63" t="s">
        <v>2</v>
      </c>
      <c r="D4" s="68" t="s">
        <v>3</v>
      </c>
      <c r="E4" s="68" t="s">
        <v>4</v>
      </c>
      <c r="F4" s="63" t="s">
        <v>5</v>
      </c>
      <c r="G4" s="68" t="s">
        <v>6</v>
      </c>
      <c r="H4" s="68" t="s">
        <v>7</v>
      </c>
      <c r="I4" s="61">
        <v>5</v>
      </c>
      <c r="J4" s="61">
        <v>4</v>
      </c>
      <c r="K4" s="61">
        <v>3</v>
      </c>
      <c r="L4" s="61">
        <v>2</v>
      </c>
      <c r="M4" s="66" t="s">
        <v>8</v>
      </c>
      <c r="N4" s="63" t="s">
        <v>9</v>
      </c>
      <c r="O4" s="63" t="s">
        <v>25</v>
      </c>
      <c r="P4" s="63" t="s">
        <v>26</v>
      </c>
      <c r="Q4" s="68" t="s">
        <v>27</v>
      </c>
      <c r="R4" s="26" t="s">
        <v>10</v>
      </c>
    </row>
    <row r="5" spans="1:18" ht="16.5" thickBot="1">
      <c r="A5" s="69"/>
      <c r="B5" s="69"/>
      <c r="C5" s="64"/>
      <c r="D5" s="69"/>
      <c r="E5" s="69"/>
      <c r="F5" s="64"/>
      <c r="G5" s="69"/>
      <c r="H5" s="69"/>
      <c r="I5" s="62"/>
      <c r="J5" s="62"/>
      <c r="K5" s="62"/>
      <c r="L5" s="62"/>
      <c r="M5" s="67"/>
      <c r="N5" s="64"/>
      <c r="O5" s="64"/>
      <c r="P5" s="64"/>
      <c r="Q5" s="69"/>
      <c r="R5" s="27" t="s">
        <v>11</v>
      </c>
    </row>
    <row r="6" spans="1:18" ht="19.5" thickBot="1">
      <c r="A6" s="2">
        <v>1</v>
      </c>
      <c r="B6" s="1" t="s">
        <v>28</v>
      </c>
      <c r="C6" s="9">
        <v>22</v>
      </c>
      <c r="D6" s="1">
        <v>0</v>
      </c>
      <c r="E6" s="1">
        <v>0</v>
      </c>
      <c r="F6" s="1">
        <f t="shared" ref="F6:F20" si="0">C6+D6-E6</f>
        <v>22</v>
      </c>
      <c r="G6" s="1">
        <f t="shared" ref="G6:G20" si="1">I6+J6+K6</f>
        <v>22</v>
      </c>
      <c r="H6" s="1">
        <v>0</v>
      </c>
      <c r="I6" s="10">
        <v>3</v>
      </c>
      <c r="J6" s="10">
        <v>9</v>
      </c>
      <c r="K6" s="10">
        <v>10</v>
      </c>
      <c r="L6" s="10">
        <v>0</v>
      </c>
      <c r="M6" s="20">
        <f t="shared" ref="M6:M20" si="2">100/F6*G6</f>
        <v>100.00000000000001</v>
      </c>
      <c r="N6" s="4">
        <f t="shared" ref="N6:N19" si="3">100/F6*(I6+J6)</f>
        <v>54.545454545454547</v>
      </c>
      <c r="O6" s="4">
        <f t="shared" ref="O6:O22" si="4">(I6*100+J6*64+K6*36+L6*16)/F6</f>
        <v>56.18181818181818</v>
      </c>
      <c r="P6" s="4">
        <f t="shared" ref="P6:P19" si="5">(I6*5+J6*4+K6*3+L6*2)/F6</f>
        <v>3.6818181818181817</v>
      </c>
      <c r="Q6" s="1">
        <f t="shared" ref="Q6:Q36" si="6">(I6*100+J6*80)/F6</f>
        <v>46.363636363636367</v>
      </c>
      <c r="R6" s="27"/>
    </row>
    <row r="7" spans="1:18" ht="19.5" thickBot="1">
      <c r="A7" s="2">
        <v>2</v>
      </c>
      <c r="B7" s="1" t="s">
        <v>29</v>
      </c>
      <c r="C7" s="9">
        <v>17</v>
      </c>
      <c r="D7" s="1">
        <v>0</v>
      </c>
      <c r="E7" s="1">
        <v>1</v>
      </c>
      <c r="F7" s="1">
        <f t="shared" si="0"/>
        <v>16</v>
      </c>
      <c r="G7" s="1">
        <f t="shared" si="1"/>
        <v>16</v>
      </c>
      <c r="H7" s="1">
        <v>0</v>
      </c>
      <c r="I7" s="10">
        <v>2</v>
      </c>
      <c r="J7" s="10">
        <v>2</v>
      </c>
      <c r="K7" s="10">
        <v>12</v>
      </c>
      <c r="L7" s="10">
        <v>0</v>
      </c>
      <c r="M7" s="20">
        <f t="shared" si="2"/>
        <v>100</v>
      </c>
      <c r="N7" s="4">
        <f t="shared" si="3"/>
        <v>25</v>
      </c>
      <c r="O7" s="4">
        <f t="shared" si="4"/>
        <v>47.5</v>
      </c>
      <c r="P7" s="4">
        <f t="shared" si="5"/>
        <v>3.375</v>
      </c>
      <c r="Q7" s="1">
        <f t="shared" si="6"/>
        <v>22.5</v>
      </c>
      <c r="R7" s="27"/>
    </row>
    <row r="8" spans="1:18" ht="19.5" thickBot="1">
      <c r="A8" s="2">
        <v>3</v>
      </c>
      <c r="B8" s="1" t="s">
        <v>30</v>
      </c>
      <c r="C8" s="9">
        <v>21</v>
      </c>
      <c r="D8" s="1">
        <v>0</v>
      </c>
      <c r="E8" s="1">
        <v>0</v>
      </c>
      <c r="F8" s="1">
        <f t="shared" si="0"/>
        <v>21</v>
      </c>
      <c r="G8" s="1">
        <f t="shared" si="1"/>
        <v>21</v>
      </c>
      <c r="H8" s="1">
        <v>0</v>
      </c>
      <c r="I8" s="10">
        <v>4</v>
      </c>
      <c r="J8" s="10">
        <v>7</v>
      </c>
      <c r="K8" s="10">
        <v>10</v>
      </c>
      <c r="L8" s="10">
        <v>0</v>
      </c>
      <c r="M8" s="20">
        <f t="shared" si="2"/>
        <v>100</v>
      </c>
      <c r="N8" s="4">
        <f t="shared" si="3"/>
        <v>52.38095238095238</v>
      </c>
      <c r="O8" s="4">
        <f t="shared" si="4"/>
        <v>57.523809523809526</v>
      </c>
      <c r="P8" s="4">
        <f t="shared" si="5"/>
        <v>3.7142857142857144</v>
      </c>
      <c r="Q8" s="1">
        <f t="shared" si="6"/>
        <v>45.714285714285715</v>
      </c>
      <c r="R8" s="27"/>
    </row>
    <row r="9" spans="1:18" ht="19.5" thickBot="1">
      <c r="A9" s="2">
        <v>4</v>
      </c>
      <c r="B9" s="1" t="s">
        <v>31</v>
      </c>
      <c r="C9" s="9">
        <v>18</v>
      </c>
      <c r="D9" s="1">
        <v>0</v>
      </c>
      <c r="E9" s="1">
        <v>1</v>
      </c>
      <c r="F9" s="1">
        <f t="shared" si="0"/>
        <v>17</v>
      </c>
      <c r="G9" s="1">
        <f t="shared" si="1"/>
        <v>17</v>
      </c>
      <c r="H9" s="1">
        <v>0</v>
      </c>
      <c r="I9" s="10">
        <v>3</v>
      </c>
      <c r="J9" s="10">
        <v>7</v>
      </c>
      <c r="K9" s="10">
        <v>7</v>
      </c>
      <c r="L9" s="10">
        <v>0</v>
      </c>
      <c r="M9" s="20">
        <f t="shared" si="2"/>
        <v>100</v>
      </c>
      <c r="N9" s="4">
        <f t="shared" si="3"/>
        <v>58.82352941176471</v>
      </c>
      <c r="O9" s="4">
        <f t="shared" si="4"/>
        <v>58.823529411764703</v>
      </c>
      <c r="P9" s="4">
        <f t="shared" si="5"/>
        <v>3.7647058823529411</v>
      </c>
      <c r="Q9" s="1">
        <f t="shared" si="6"/>
        <v>50.588235294117645</v>
      </c>
      <c r="R9" s="27"/>
    </row>
    <row r="10" spans="1:18" s="15" customFormat="1" ht="19.5" thickBot="1">
      <c r="A10" s="11">
        <v>5</v>
      </c>
      <c r="B10" s="6" t="s">
        <v>32</v>
      </c>
      <c r="C10" s="12">
        <v>22</v>
      </c>
      <c r="D10" s="6">
        <v>0</v>
      </c>
      <c r="E10" s="6">
        <v>0</v>
      </c>
      <c r="F10" s="6">
        <f t="shared" si="0"/>
        <v>22</v>
      </c>
      <c r="G10" s="6">
        <f t="shared" si="1"/>
        <v>22</v>
      </c>
      <c r="H10" s="6">
        <v>0</v>
      </c>
      <c r="I10" s="13">
        <v>3</v>
      </c>
      <c r="J10" s="13">
        <v>10</v>
      </c>
      <c r="K10" s="13">
        <v>9</v>
      </c>
      <c r="L10" s="13">
        <v>0</v>
      </c>
      <c r="M10" s="21">
        <f t="shared" si="2"/>
        <v>100.00000000000001</v>
      </c>
      <c r="N10" s="14">
        <f t="shared" si="3"/>
        <v>59.090909090909093</v>
      </c>
      <c r="O10" s="14">
        <f t="shared" si="4"/>
        <v>57.454545454545453</v>
      </c>
      <c r="P10" s="14">
        <f t="shared" si="5"/>
        <v>3.7272727272727271</v>
      </c>
      <c r="Q10" s="6">
        <f t="shared" si="6"/>
        <v>50</v>
      </c>
      <c r="R10" s="28"/>
    </row>
    <row r="11" spans="1:18" s="15" customFormat="1" ht="19.5" thickBot="1">
      <c r="A11" s="11">
        <v>6</v>
      </c>
      <c r="B11" s="6" t="s">
        <v>33</v>
      </c>
      <c r="C11" s="12">
        <v>20</v>
      </c>
      <c r="D11" s="6">
        <v>0</v>
      </c>
      <c r="E11" s="6">
        <v>0</v>
      </c>
      <c r="F11" s="6">
        <f t="shared" si="0"/>
        <v>20</v>
      </c>
      <c r="G11" s="6">
        <f t="shared" si="1"/>
        <v>20</v>
      </c>
      <c r="H11" s="6">
        <v>0</v>
      </c>
      <c r="I11" s="13">
        <v>7</v>
      </c>
      <c r="J11" s="13">
        <v>8</v>
      </c>
      <c r="K11" s="13">
        <v>5</v>
      </c>
      <c r="L11" s="13">
        <v>0</v>
      </c>
      <c r="M11" s="21">
        <f t="shared" si="2"/>
        <v>100</v>
      </c>
      <c r="N11" s="14">
        <f t="shared" si="3"/>
        <v>75</v>
      </c>
      <c r="O11" s="14">
        <f t="shared" si="4"/>
        <v>69.599999999999994</v>
      </c>
      <c r="P11" s="14">
        <f t="shared" si="5"/>
        <v>4.0999999999999996</v>
      </c>
      <c r="Q11" s="6">
        <f t="shared" si="6"/>
        <v>67</v>
      </c>
      <c r="R11" s="28"/>
    </row>
    <row r="12" spans="1:18" ht="19.5" thickBot="1">
      <c r="A12" s="2">
        <v>7</v>
      </c>
      <c r="B12" s="1" t="s">
        <v>34</v>
      </c>
      <c r="C12" s="9">
        <v>20</v>
      </c>
      <c r="D12" s="1">
        <v>0</v>
      </c>
      <c r="E12" s="1">
        <v>0</v>
      </c>
      <c r="F12" s="1">
        <f t="shared" si="0"/>
        <v>20</v>
      </c>
      <c r="G12" s="1">
        <f t="shared" si="1"/>
        <v>19</v>
      </c>
      <c r="H12" s="1">
        <v>1</v>
      </c>
      <c r="I12" s="10">
        <v>3</v>
      </c>
      <c r="J12" s="10">
        <v>6</v>
      </c>
      <c r="K12" s="10">
        <v>10</v>
      </c>
      <c r="L12" s="10">
        <v>1</v>
      </c>
      <c r="M12" s="20">
        <f t="shared" si="2"/>
        <v>95</v>
      </c>
      <c r="N12" s="4">
        <f t="shared" si="3"/>
        <v>45</v>
      </c>
      <c r="O12" s="4">
        <f t="shared" si="4"/>
        <v>53</v>
      </c>
      <c r="P12" s="4">
        <f t="shared" si="5"/>
        <v>3.55</v>
      </c>
      <c r="Q12" s="1">
        <f t="shared" si="6"/>
        <v>39</v>
      </c>
      <c r="R12" s="30" t="s">
        <v>62</v>
      </c>
    </row>
    <row r="13" spans="1:18" s="15" customFormat="1" ht="38.450000000000003" customHeight="1" thickBot="1">
      <c r="A13" s="11">
        <v>8</v>
      </c>
      <c r="B13" s="6" t="s">
        <v>45</v>
      </c>
      <c r="C13" s="12">
        <v>20</v>
      </c>
      <c r="D13" s="6">
        <v>2</v>
      </c>
      <c r="E13" s="6">
        <v>0</v>
      </c>
      <c r="F13" s="6">
        <f t="shared" si="0"/>
        <v>22</v>
      </c>
      <c r="G13" s="6">
        <f t="shared" si="1"/>
        <v>19</v>
      </c>
      <c r="H13" s="6">
        <v>3</v>
      </c>
      <c r="I13" s="13">
        <v>2</v>
      </c>
      <c r="J13" s="13">
        <v>7</v>
      </c>
      <c r="K13" s="13">
        <v>10</v>
      </c>
      <c r="L13" s="13">
        <v>3</v>
      </c>
      <c r="M13" s="21">
        <f>100/F13*G13</f>
        <v>86.363636363636374</v>
      </c>
      <c r="N13" s="14">
        <f>100/F13*(I13+J13)</f>
        <v>40.909090909090914</v>
      </c>
      <c r="O13" s="14">
        <f>(I13*100+J13*64+K13*36+L13*16)/F13</f>
        <v>48</v>
      </c>
      <c r="P13" s="14">
        <f>(I13*5+J13*4+K13*3+L13*2)/F13</f>
        <v>3.3636363636363638</v>
      </c>
      <c r="Q13" s="6">
        <f t="shared" si="6"/>
        <v>34.545454545454547</v>
      </c>
      <c r="R13" s="29" t="s">
        <v>56</v>
      </c>
    </row>
    <row r="14" spans="1:18" ht="19.5" thickBot="1">
      <c r="A14" s="2">
        <v>9</v>
      </c>
      <c r="B14" s="1" t="s">
        <v>35</v>
      </c>
      <c r="C14" s="9">
        <v>19</v>
      </c>
      <c r="D14" s="1">
        <v>0</v>
      </c>
      <c r="E14" s="1">
        <v>0</v>
      </c>
      <c r="F14" s="1">
        <f t="shared" si="0"/>
        <v>19</v>
      </c>
      <c r="G14" s="1">
        <f t="shared" si="1"/>
        <v>19</v>
      </c>
      <c r="H14" s="1">
        <v>2</v>
      </c>
      <c r="I14" s="10">
        <v>4</v>
      </c>
      <c r="J14" s="10">
        <v>9</v>
      </c>
      <c r="K14" s="10">
        <v>6</v>
      </c>
      <c r="L14" s="10">
        <v>0</v>
      </c>
      <c r="M14" s="20">
        <f t="shared" si="2"/>
        <v>100</v>
      </c>
      <c r="N14" s="4">
        <f t="shared" si="3"/>
        <v>68.421052631578959</v>
      </c>
      <c r="O14" s="4">
        <f t="shared" si="4"/>
        <v>62.736842105263158</v>
      </c>
      <c r="P14" s="4">
        <f t="shared" si="5"/>
        <v>3.8947368421052633</v>
      </c>
      <c r="Q14" s="1">
        <f t="shared" si="6"/>
        <v>58.94736842105263</v>
      </c>
      <c r="R14" s="27"/>
    </row>
    <row r="15" spans="1:18" ht="19.5" thickBot="1">
      <c r="A15" s="2">
        <v>10</v>
      </c>
      <c r="B15" s="1" t="s">
        <v>36</v>
      </c>
      <c r="C15" s="9">
        <v>16</v>
      </c>
      <c r="D15" s="1">
        <v>0</v>
      </c>
      <c r="E15" s="1">
        <v>0</v>
      </c>
      <c r="F15" s="1">
        <f t="shared" si="0"/>
        <v>16</v>
      </c>
      <c r="G15" s="1">
        <f t="shared" si="1"/>
        <v>15</v>
      </c>
      <c r="H15" s="1">
        <v>2</v>
      </c>
      <c r="I15" s="10">
        <v>1</v>
      </c>
      <c r="J15" s="10">
        <v>8</v>
      </c>
      <c r="K15" s="10">
        <v>6</v>
      </c>
      <c r="L15" s="10">
        <v>1</v>
      </c>
      <c r="M15" s="20">
        <f t="shared" si="2"/>
        <v>93.75</v>
      </c>
      <c r="N15" s="4">
        <f t="shared" si="3"/>
        <v>56.25</v>
      </c>
      <c r="O15" s="4">
        <f t="shared" si="4"/>
        <v>52.75</v>
      </c>
      <c r="P15" s="4">
        <f t="shared" si="5"/>
        <v>3.5625</v>
      </c>
      <c r="Q15" s="1">
        <f t="shared" si="6"/>
        <v>46.25</v>
      </c>
      <c r="R15" s="30" t="s">
        <v>57</v>
      </c>
    </row>
    <row r="16" spans="1:18" ht="19.5" thickBot="1">
      <c r="A16" s="2">
        <v>11</v>
      </c>
      <c r="B16" s="1" t="s">
        <v>37</v>
      </c>
      <c r="C16" s="9">
        <v>15</v>
      </c>
      <c r="D16" s="1">
        <v>0</v>
      </c>
      <c r="E16" s="1">
        <v>0</v>
      </c>
      <c r="F16" s="1">
        <f t="shared" si="0"/>
        <v>15</v>
      </c>
      <c r="G16" s="1">
        <f t="shared" si="1"/>
        <v>15</v>
      </c>
      <c r="H16" s="1">
        <v>0</v>
      </c>
      <c r="I16" s="10">
        <v>3</v>
      </c>
      <c r="J16" s="10">
        <v>4</v>
      </c>
      <c r="K16" s="10">
        <v>8</v>
      </c>
      <c r="L16" s="10">
        <v>0</v>
      </c>
      <c r="M16" s="20">
        <f t="shared" si="2"/>
        <v>100</v>
      </c>
      <c r="N16" s="4">
        <f t="shared" si="3"/>
        <v>46.666666666666671</v>
      </c>
      <c r="O16" s="4">
        <f t="shared" si="4"/>
        <v>56.266666666666666</v>
      </c>
      <c r="P16" s="4">
        <f t="shared" si="5"/>
        <v>3.6666666666666665</v>
      </c>
      <c r="Q16" s="1">
        <f t="shared" si="6"/>
        <v>41.333333333333336</v>
      </c>
      <c r="R16" s="27"/>
    </row>
    <row r="17" spans="1:18" ht="16.149999999999999" customHeight="1" thickBot="1">
      <c r="A17" s="2">
        <v>12</v>
      </c>
      <c r="B17" s="1" t="s">
        <v>47</v>
      </c>
      <c r="C17" s="9">
        <v>16</v>
      </c>
      <c r="D17" s="1">
        <v>0</v>
      </c>
      <c r="E17" s="1">
        <v>0</v>
      </c>
      <c r="F17" s="1">
        <f t="shared" si="0"/>
        <v>16</v>
      </c>
      <c r="G17" s="1">
        <f t="shared" si="1"/>
        <v>13</v>
      </c>
      <c r="H17" s="1">
        <v>2</v>
      </c>
      <c r="I17" s="10">
        <v>1</v>
      </c>
      <c r="J17" s="10">
        <v>5</v>
      </c>
      <c r="K17" s="10">
        <v>7</v>
      </c>
      <c r="L17" s="10">
        <v>3</v>
      </c>
      <c r="M17" s="20">
        <f t="shared" si="2"/>
        <v>81.25</v>
      </c>
      <c r="N17" s="4">
        <f t="shared" si="3"/>
        <v>37.5</v>
      </c>
      <c r="O17" s="4">
        <f t="shared" si="4"/>
        <v>45</v>
      </c>
      <c r="P17" s="4">
        <f t="shared" si="5"/>
        <v>3.25</v>
      </c>
      <c r="Q17" s="1">
        <f t="shared" si="6"/>
        <v>31.25</v>
      </c>
      <c r="R17" s="30" t="s">
        <v>58</v>
      </c>
    </row>
    <row r="18" spans="1:18" s="15" customFormat="1" ht="19.5" thickBot="1">
      <c r="A18" s="11">
        <v>13</v>
      </c>
      <c r="B18" s="6" t="s">
        <v>38</v>
      </c>
      <c r="C18" s="12">
        <v>20</v>
      </c>
      <c r="D18" s="6">
        <v>0</v>
      </c>
      <c r="E18" s="6">
        <v>0</v>
      </c>
      <c r="F18" s="6">
        <f t="shared" si="0"/>
        <v>20</v>
      </c>
      <c r="G18" s="6">
        <f t="shared" si="1"/>
        <v>18</v>
      </c>
      <c r="H18" s="6">
        <v>0</v>
      </c>
      <c r="I18" s="13">
        <v>4</v>
      </c>
      <c r="J18" s="13">
        <v>9</v>
      </c>
      <c r="K18" s="13">
        <v>5</v>
      </c>
      <c r="L18" s="13">
        <v>2</v>
      </c>
      <c r="M18" s="21">
        <f t="shared" si="2"/>
        <v>90</v>
      </c>
      <c r="N18" s="14">
        <f t="shared" si="3"/>
        <v>65</v>
      </c>
      <c r="O18" s="14">
        <f t="shared" si="4"/>
        <v>59.4</v>
      </c>
      <c r="P18" s="14">
        <f t="shared" si="5"/>
        <v>3.75</v>
      </c>
      <c r="Q18" s="6">
        <f t="shared" si="6"/>
        <v>56</v>
      </c>
      <c r="R18" s="29" t="s">
        <v>59</v>
      </c>
    </row>
    <row r="19" spans="1:18" s="15" customFormat="1" ht="19.5" thickBot="1">
      <c r="A19" s="11">
        <v>14</v>
      </c>
      <c r="B19" s="6" t="s">
        <v>39</v>
      </c>
      <c r="C19" s="12">
        <v>19</v>
      </c>
      <c r="D19" s="6">
        <v>0</v>
      </c>
      <c r="E19" s="6">
        <v>0</v>
      </c>
      <c r="F19" s="6">
        <f t="shared" si="0"/>
        <v>19</v>
      </c>
      <c r="G19" s="6">
        <f t="shared" si="1"/>
        <v>18</v>
      </c>
      <c r="H19" s="6">
        <v>0</v>
      </c>
      <c r="I19" s="13">
        <v>2</v>
      </c>
      <c r="J19" s="13">
        <v>7</v>
      </c>
      <c r="K19" s="13">
        <v>9</v>
      </c>
      <c r="L19" s="13">
        <v>1</v>
      </c>
      <c r="M19" s="21">
        <f t="shared" si="2"/>
        <v>94.736842105263165</v>
      </c>
      <c r="N19" s="14">
        <f t="shared" si="3"/>
        <v>47.368421052631582</v>
      </c>
      <c r="O19" s="14">
        <f t="shared" si="4"/>
        <v>52</v>
      </c>
      <c r="P19" s="14">
        <f t="shared" si="5"/>
        <v>3.5263157894736841</v>
      </c>
      <c r="Q19" s="6">
        <f t="shared" si="6"/>
        <v>40</v>
      </c>
      <c r="R19" s="29" t="s">
        <v>60</v>
      </c>
    </row>
    <row r="20" spans="1:18" s="18" customFormat="1" ht="36.6" customHeight="1" thickBot="1">
      <c r="A20" s="7">
        <v>15</v>
      </c>
      <c r="B20" s="16" t="s">
        <v>40</v>
      </c>
      <c r="C20" s="9">
        <v>18</v>
      </c>
      <c r="D20" s="8">
        <v>0</v>
      </c>
      <c r="E20" s="8">
        <v>1</v>
      </c>
      <c r="F20" s="1">
        <f t="shared" si="0"/>
        <v>17</v>
      </c>
      <c r="G20" s="1">
        <f t="shared" si="1"/>
        <v>13</v>
      </c>
      <c r="H20" s="8">
        <v>0</v>
      </c>
      <c r="I20" s="8">
        <v>0</v>
      </c>
      <c r="J20" s="8">
        <v>5</v>
      </c>
      <c r="K20" s="8">
        <v>8</v>
      </c>
      <c r="L20" s="8">
        <v>4</v>
      </c>
      <c r="M20" s="20">
        <f t="shared" si="2"/>
        <v>76.470588235294116</v>
      </c>
      <c r="N20" s="17">
        <f>100/F20*(I20+J20)</f>
        <v>29.411764705882355</v>
      </c>
      <c r="O20" s="17">
        <f>(I20*100+J20*64+K20*36+L20*16)/F20</f>
        <v>39.529411764705884</v>
      </c>
      <c r="P20" s="17">
        <f>(I20*5+J20*4+K20*3+L20*2)/F20</f>
        <v>3.0588235294117645</v>
      </c>
      <c r="Q20" s="1">
        <f t="shared" si="6"/>
        <v>23.529411764705884</v>
      </c>
      <c r="R20" s="31" t="s">
        <v>61</v>
      </c>
    </row>
    <row r="21" spans="1:18" s="18" customFormat="1" ht="21.75" thickBot="1">
      <c r="A21" s="7" t="s">
        <v>41</v>
      </c>
      <c r="B21" s="16"/>
      <c r="C21" s="8">
        <f>SUM(C6:C20)</f>
        <v>283</v>
      </c>
      <c r="D21" s="8">
        <f t="shared" ref="D21:L21" si="7">SUM(D6:D20)</f>
        <v>2</v>
      </c>
      <c r="E21" s="8">
        <f t="shared" si="7"/>
        <v>3</v>
      </c>
      <c r="F21" s="8">
        <f t="shared" si="7"/>
        <v>282</v>
      </c>
      <c r="G21" s="8">
        <f t="shared" si="7"/>
        <v>267</v>
      </c>
      <c r="H21" s="8">
        <f t="shared" si="7"/>
        <v>10</v>
      </c>
      <c r="I21" s="8">
        <f t="shared" si="7"/>
        <v>42</v>
      </c>
      <c r="J21" s="8">
        <f t="shared" si="7"/>
        <v>103</v>
      </c>
      <c r="K21" s="8">
        <f t="shared" si="7"/>
        <v>122</v>
      </c>
      <c r="L21" s="8">
        <f t="shared" si="7"/>
        <v>15</v>
      </c>
      <c r="M21" s="20">
        <f>100/F21*G21</f>
        <v>94.680851063829792</v>
      </c>
      <c r="N21" s="17">
        <f>100/F21*(I21+J21)</f>
        <v>51.418439716312058</v>
      </c>
      <c r="O21" s="17">
        <f>(I21*100+J21*64+K21*36+L21*16)/F21</f>
        <v>54.695035460992905</v>
      </c>
      <c r="P21" s="17">
        <f>(I21*5+J21*4+K21*3+L21*2)/F21</f>
        <v>3.6099290780141846</v>
      </c>
      <c r="Q21" s="1">
        <f>(I21*100+J21*80)/F21</f>
        <v>44.113475177304963</v>
      </c>
      <c r="R21" s="31"/>
    </row>
    <row r="22" spans="1:18" ht="19.5" thickBot="1">
      <c r="A22" s="2">
        <v>1</v>
      </c>
      <c r="B22" s="1" t="s">
        <v>12</v>
      </c>
      <c r="C22" s="1">
        <v>21</v>
      </c>
      <c r="D22" s="1">
        <v>0</v>
      </c>
      <c r="E22" s="1">
        <v>1</v>
      </c>
      <c r="F22" s="1">
        <f t="shared" ref="F22:F41" si="8">C22+D22-E22</f>
        <v>20</v>
      </c>
      <c r="G22" s="1">
        <f t="shared" ref="G22:G41" si="9">I22+J22+K22</f>
        <v>20</v>
      </c>
      <c r="H22" s="1">
        <v>1</v>
      </c>
      <c r="I22" s="10">
        <v>2</v>
      </c>
      <c r="J22" s="10">
        <v>8</v>
      </c>
      <c r="K22" s="10">
        <v>10</v>
      </c>
      <c r="L22" s="10">
        <v>0</v>
      </c>
      <c r="M22" s="20">
        <f t="shared" ref="M22:M36" si="10">100/F22*G22</f>
        <v>100</v>
      </c>
      <c r="N22" s="4">
        <f t="shared" ref="N22:N36" si="11">100/F22*(I22+J22)</f>
        <v>50</v>
      </c>
      <c r="O22" s="4">
        <f t="shared" si="4"/>
        <v>53.6</v>
      </c>
      <c r="P22" s="4">
        <f t="shared" ref="P22:P36" si="12">(I22*5+J22*4+K22*3+L22*2)/F22</f>
        <v>3.6</v>
      </c>
      <c r="Q22" s="1">
        <f t="shared" si="6"/>
        <v>42</v>
      </c>
      <c r="R22" s="31"/>
    </row>
    <row r="23" spans="1:18" ht="17.25" customHeight="1" thickBot="1">
      <c r="A23" s="2">
        <v>2</v>
      </c>
      <c r="B23" s="1" t="s">
        <v>13</v>
      </c>
      <c r="C23" s="1">
        <v>19</v>
      </c>
      <c r="D23" s="1">
        <v>0</v>
      </c>
      <c r="E23" s="1">
        <v>0</v>
      </c>
      <c r="F23" s="1">
        <f t="shared" si="8"/>
        <v>19</v>
      </c>
      <c r="G23" s="1">
        <f t="shared" si="9"/>
        <v>19</v>
      </c>
      <c r="H23" s="1">
        <v>1</v>
      </c>
      <c r="I23" s="10">
        <v>0</v>
      </c>
      <c r="J23" s="10">
        <v>2</v>
      </c>
      <c r="K23" s="10">
        <v>17</v>
      </c>
      <c r="L23" s="10">
        <v>0</v>
      </c>
      <c r="M23" s="20">
        <f t="shared" si="10"/>
        <v>100</v>
      </c>
      <c r="N23" s="4">
        <f t="shared" si="11"/>
        <v>10.526315789473685</v>
      </c>
      <c r="O23" s="4">
        <f t="shared" ref="O23:O36" si="13">(I23*100+J23*64+K23*36+L23*16)/F23</f>
        <v>38.94736842105263</v>
      </c>
      <c r="P23" s="4">
        <f t="shared" si="12"/>
        <v>3.1052631578947367</v>
      </c>
      <c r="Q23" s="1">
        <f t="shared" si="6"/>
        <v>8.4210526315789469</v>
      </c>
      <c r="R23" s="32"/>
    </row>
    <row r="24" spans="1:18" ht="19.5" thickBot="1">
      <c r="A24" s="2">
        <v>3</v>
      </c>
      <c r="B24" s="1" t="s">
        <v>14</v>
      </c>
      <c r="C24" s="1">
        <v>20</v>
      </c>
      <c r="D24" s="1">
        <v>0</v>
      </c>
      <c r="E24" s="1">
        <v>3</v>
      </c>
      <c r="F24" s="1">
        <f t="shared" si="8"/>
        <v>17</v>
      </c>
      <c r="G24" s="1">
        <f t="shared" si="9"/>
        <v>17</v>
      </c>
      <c r="H24" s="1">
        <v>3</v>
      </c>
      <c r="I24" s="10">
        <v>4</v>
      </c>
      <c r="J24" s="10">
        <v>5</v>
      </c>
      <c r="K24" s="10">
        <v>8</v>
      </c>
      <c r="L24" s="10">
        <v>0</v>
      </c>
      <c r="M24" s="20">
        <f t="shared" si="10"/>
        <v>100</v>
      </c>
      <c r="N24" s="4">
        <f t="shared" si="11"/>
        <v>52.941176470588239</v>
      </c>
      <c r="O24" s="4">
        <f t="shared" si="13"/>
        <v>59.294117647058826</v>
      </c>
      <c r="P24" s="4">
        <f t="shared" si="12"/>
        <v>3.7647058823529411</v>
      </c>
      <c r="Q24" s="1">
        <f t="shared" si="6"/>
        <v>47.058823529411768</v>
      </c>
      <c r="R24" s="31"/>
    </row>
    <row r="25" spans="1:18" s="15" customFormat="1" ht="19.5" thickBot="1">
      <c r="A25" s="11">
        <v>4</v>
      </c>
      <c r="B25" s="6" t="s">
        <v>15</v>
      </c>
      <c r="C25" s="6">
        <v>15</v>
      </c>
      <c r="D25" s="6">
        <v>1</v>
      </c>
      <c r="E25" s="6">
        <v>1</v>
      </c>
      <c r="F25" s="6">
        <f>C25+D25-E25</f>
        <v>15</v>
      </c>
      <c r="G25" s="6">
        <f t="shared" si="9"/>
        <v>15</v>
      </c>
      <c r="H25" s="6">
        <v>1</v>
      </c>
      <c r="I25" s="13">
        <v>1</v>
      </c>
      <c r="J25" s="13">
        <v>3</v>
      </c>
      <c r="K25" s="13">
        <v>11</v>
      </c>
      <c r="L25" s="13">
        <v>0</v>
      </c>
      <c r="M25" s="21">
        <f>100/F25*G25</f>
        <v>100</v>
      </c>
      <c r="N25" s="14">
        <f t="shared" si="11"/>
        <v>26.666666666666668</v>
      </c>
      <c r="O25" s="14">
        <f t="shared" si="13"/>
        <v>45.866666666666667</v>
      </c>
      <c r="P25" s="14">
        <f t="shared" si="12"/>
        <v>3.3333333333333335</v>
      </c>
      <c r="Q25" s="6">
        <f t="shared" si="6"/>
        <v>22.666666666666668</v>
      </c>
      <c r="R25" s="33"/>
    </row>
    <row r="26" spans="1:18" ht="17.25" customHeight="1" thickBot="1">
      <c r="A26" s="2">
        <v>5</v>
      </c>
      <c r="B26" s="1" t="s">
        <v>16</v>
      </c>
      <c r="C26" s="1">
        <v>15</v>
      </c>
      <c r="D26" s="1">
        <v>0</v>
      </c>
      <c r="E26" s="1">
        <v>1</v>
      </c>
      <c r="F26" s="1">
        <f t="shared" si="8"/>
        <v>14</v>
      </c>
      <c r="G26" s="1">
        <f t="shared" si="9"/>
        <v>14</v>
      </c>
      <c r="H26" s="1">
        <v>1</v>
      </c>
      <c r="I26" s="10">
        <v>0</v>
      </c>
      <c r="J26" s="10">
        <v>5</v>
      </c>
      <c r="K26" s="10">
        <v>9</v>
      </c>
      <c r="L26" s="10">
        <v>0</v>
      </c>
      <c r="M26" s="20">
        <f t="shared" si="10"/>
        <v>100</v>
      </c>
      <c r="N26" s="4">
        <f t="shared" si="11"/>
        <v>35.714285714285715</v>
      </c>
      <c r="O26" s="4">
        <f t="shared" si="13"/>
        <v>46</v>
      </c>
      <c r="P26" s="4">
        <f t="shared" si="12"/>
        <v>3.3571428571428572</v>
      </c>
      <c r="Q26" s="1">
        <f t="shared" si="6"/>
        <v>28.571428571428573</v>
      </c>
      <c r="R26" s="32"/>
    </row>
    <row r="27" spans="1:18" ht="19.5" thickBot="1">
      <c r="A27" s="2">
        <v>6</v>
      </c>
      <c r="B27" s="1" t="s">
        <v>17</v>
      </c>
      <c r="C27" s="1">
        <v>13</v>
      </c>
      <c r="D27" s="1">
        <v>0</v>
      </c>
      <c r="E27" s="1">
        <v>1</v>
      </c>
      <c r="F27" s="1">
        <f t="shared" si="8"/>
        <v>12</v>
      </c>
      <c r="G27" s="1">
        <f t="shared" si="9"/>
        <v>12</v>
      </c>
      <c r="H27" s="1">
        <v>2</v>
      </c>
      <c r="I27" s="10">
        <v>0</v>
      </c>
      <c r="J27" s="10">
        <v>1</v>
      </c>
      <c r="K27" s="10">
        <v>11</v>
      </c>
      <c r="L27" s="10">
        <v>0</v>
      </c>
      <c r="M27" s="20">
        <f t="shared" si="10"/>
        <v>100</v>
      </c>
      <c r="N27" s="4">
        <f t="shared" si="11"/>
        <v>8.3333333333333339</v>
      </c>
      <c r="O27" s="4">
        <f t="shared" si="13"/>
        <v>38.333333333333336</v>
      </c>
      <c r="P27" s="4">
        <f t="shared" si="12"/>
        <v>3.0833333333333335</v>
      </c>
      <c r="Q27" s="1">
        <f t="shared" si="6"/>
        <v>6.666666666666667</v>
      </c>
      <c r="R27" s="31"/>
    </row>
    <row r="28" spans="1:18" ht="19.5" thickBot="1">
      <c r="A28" s="2">
        <v>7</v>
      </c>
      <c r="B28" s="1" t="s">
        <v>18</v>
      </c>
      <c r="C28" s="1">
        <v>15</v>
      </c>
      <c r="D28" s="1">
        <v>0</v>
      </c>
      <c r="E28" s="1">
        <v>1</v>
      </c>
      <c r="F28" s="1">
        <f t="shared" si="8"/>
        <v>14</v>
      </c>
      <c r="G28" s="1">
        <f t="shared" si="9"/>
        <v>14</v>
      </c>
      <c r="H28" s="1">
        <v>0</v>
      </c>
      <c r="I28" s="10">
        <v>2</v>
      </c>
      <c r="J28" s="10">
        <v>4</v>
      </c>
      <c r="K28" s="10">
        <v>8</v>
      </c>
      <c r="L28" s="10">
        <v>0</v>
      </c>
      <c r="M28" s="20">
        <f>100/F28*G28</f>
        <v>100</v>
      </c>
      <c r="N28" s="4">
        <f>100/F28*(I28+J28)</f>
        <v>42.857142857142861</v>
      </c>
      <c r="O28" s="4">
        <f>(I28*100+J28*64+K28*36+L28*16)/F28</f>
        <v>53.142857142857146</v>
      </c>
      <c r="P28" s="4">
        <f>(I28*5+J28*4+K28*3+L28*2)/F28</f>
        <v>3.5714285714285716</v>
      </c>
      <c r="Q28" s="1">
        <f t="shared" si="6"/>
        <v>37.142857142857146</v>
      </c>
      <c r="R28" s="31"/>
    </row>
    <row r="29" spans="1:18" ht="19.5" thickBot="1">
      <c r="A29" s="2">
        <v>8</v>
      </c>
      <c r="B29" s="1" t="s">
        <v>19</v>
      </c>
      <c r="C29" s="1">
        <v>15</v>
      </c>
      <c r="D29" s="1">
        <v>0</v>
      </c>
      <c r="E29" s="1">
        <v>0</v>
      </c>
      <c r="F29" s="1">
        <f t="shared" si="8"/>
        <v>15</v>
      </c>
      <c r="G29" s="1">
        <f t="shared" si="9"/>
        <v>15</v>
      </c>
      <c r="H29" s="1">
        <v>1</v>
      </c>
      <c r="I29" s="10">
        <v>0</v>
      </c>
      <c r="J29" s="10">
        <v>6</v>
      </c>
      <c r="K29" s="10">
        <v>9</v>
      </c>
      <c r="L29" s="10">
        <v>0</v>
      </c>
      <c r="M29" s="20">
        <f t="shared" si="10"/>
        <v>100</v>
      </c>
      <c r="N29" s="4">
        <f t="shared" si="11"/>
        <v>40</v>
      </c>
      <c r="O29" s="4">
        <f t="shared" si="13"/>
        <v>47.2</v>
      </c>
      <c r="P29" s="4">
        <f t="shared" si="12"/>
        <v>3.4</v>
      </c>
      <c r="Q29" s="1">
        <f t="shared" si="6"/>
        <v>32</v>
      </c>
      <c r="R29" s="31"/>
    </row>
    <row r="30" spans="1:18" ht="32.25" thickBot="1">
      <c r="A30" s="2">
        <v>9</v>
      </c>
      <c r="B30" s="1" t="s">
        <v>24</v>
      </c>
      <c r="C30" s="1">
        <v>15</v>
      </c>
      <c r="D30" s="1">
        <v>0</v>
      </c>
      <c r="E30" s="1">
        <v>0</v>
      </c>
      <c r="F30" s="1">
        <f t="shared" si="8"/>
        <v>15</v>
      </c>
      <c r="G30" s="1">
        <f t="shared" si="9"/>
        <v>12</v>
      </c>
      <c r="H30" s="1">
        <v>1</v>
      </c>
      <c r="I30" s="10">
        <v>0</v>
      </c>
      <c r="J30" s="10">
        <v>0</v>
      </c>
      <c r="K30" s="10">
        <v>12</v>
      </c>
      <c r="L30" s="10">
        <v>3</v>
      </c>
      <c r="M30" s="20">
        <f t="shared" si="10"/>
        <v>80</v>
      </c>
      <c r="N30" s="4">
        <f t="shared" si="11"/>
        <v>0</v>
      </c>
      <c r="O30" s="4">
        <f t="shared" si="13"/>
        <v>32</v>
      </c>
      <c r="P30" s="4">
        <f t="shared" si="12"/>
        <v>2.8</v>
      </c>
      <c r="Q30" s="1">
        <f t="shared" si="6"/>
        <v>0</v>
      </c>
      <c r="R30" s="31" t="s">
        <v>63</v>
      </c>
    </row>
    <row r="31" spans="1:18" ht="19.5" thickBot="1">
      <c r="A31" s="2">
        <v>10</v>
      </c>
      <c r="B31" s="1" t="s">
        <v>48</v>
      </c>
      <c r="C31" s="1">
        <v>15</v>
      </c>
      <c r="D31" s="1">
        <v>0</v>
      </c>
      <c r="E31" s="1">
        <v>1</v>
      </c>
      <c r="F31" s="1">
        <f t="shared" si="8"/>
        <v>14</v>
      </c>
      <c r="G31" s="1">
        <f t="shared" si="9"/>
        <v>14</v>
      </c>
      <c r="H31" s="1">
        <v>0</v>
      </c>
      <c r="I31" s="10">
        <v>0</v>
      </c>
      <c r="J31" s="10">
        <v>1</v>
      </c>
      <c r="K31" s="10">
        <v>13</v>
      </c>
      <c r="L31" s="10">
        <v>0</v>
      </c>
      <c r="M31" s="20">
        <f t="shared" si="10"/>
        <v>100</v>
      </c>
      <c r="N31" s="20">
        <f t="shared" si="11"/>
        <v>7.1428571428571432</v>
      </c>
      <c r="O31" s="4">
        <f t="shared" si="13"/>
        <v>38</v>
      </c>
      <c r="P31" s="4">
        <f t="shared" si="12"/>
        <v>3.0714285714285716</v>
      </c>
      <c r="Q31" s="1">
        <f t="shared" si="6"/>
        <v>5.7142857142857144</v>
      </c>
      <c r="R31" s="31"/>
    </row>
    <row r="32" spans="1:18" ht="19.5" thickBot="1">
      <c r="A32" s="2">
        <v>11</v>
      </c>
      <c r="B32" s="1" t="s">
        <v>20</v>
      </c>
      <c r="C32" s="1">
        <v>17</v>
      </c>
      <c r="D32" s="1">
        <v>0</v>
      </c>
      <c r="E32" s="1">
        <v>0</v>
      </c>
      <c r="F32" s="1">
        <f t="shared" si="8"/>
        <v>17</v>
      </c>
      <c r="G32" s="1">
        <f t="shared" si="9"/>
        <v>17</v>
      </c>
      <c r="H32" s="1">
        <v>0</v>
      </c>
      <c r="I32" s="10">
        <v>1</v>
      </c>
      <c r="J32" s="10">
        <v>3</v>
      </c>
      <c r="K32" s="10">
        <v>13</v>
      </c>
      <c r="L32" s="10">
        <v>0</v>
      </c>
      <c r="M32" s="20">
        <f t="shared" si="10"/>
        <v>100</v>
      </c>
      <c r="N32" s="4">
        <f t="shared" si="11"/>
        <v>23.529411764705884</v>
      </c>
      <c r="O32" s="4">
        <f t="shared" si="13"/>
        <v>44.705882352941174</v>
      </c>
      <c r="P32" s="4">
        <f t="shared" si="12"/>
        <v>3.2941176470588234</v>
      </c>
      <c r="Q32" s="1">
        <f t="shared" si="6"/>
        <v>20</v>
      </c>
      <c r="R32" s="32"/>
    </row>
    <row r="33" spans="1:18" ht="18" customHeight="1" thickBot="1">
      <c r="A33" s="2">
        <v>12</v>
      </c>
      <c r="B33" s="1" t="s">
        <v>21</v>
      </c>
      <c r="C33" s="1">
        <v>18</v>
      </c>
      <c r="D33" s="1">
        <v>0</v>
      </c>
      <c r="E33" s="1">
        <v>1</v>
      </c>
      <c r="F33" s="1">
        <f t="shared" si="8"/>
        <v>17</v>
      </c>
      <c r="G33" s="1">
        <f t="shared" si="9"/>
        <v>17</v>
      </c>
      <c r="H33" s="1">
        <v>2</v>
      </c>
      <c r="I33" s="10">
        <v>0</v>
      </c>
      <c r="J33" s="10">
        <v>5</v>
      </c>
      <c r="K33" s="10">
        <v>12</v>
      </c>
      <c r="L33" s="10">
        <v>0</v>
      </c>
      <c r="M33" s="20">
        <f t="shared" si="10"/>
        <v>100</v>
      </c>
      <c r="N33" s="4">
        <f t="shared" si="11"/>
        <v>29.411764705882355</v>
      </c>
      <c r="O33" s="4">
        <f t="shared" si="13"/>
        <v>44.235294117647058</v>
      </c>
      <c r="P33" s="4">
        <f t="shared" si="12"/>
        <v>3.2941176470588234</v>
      </c>
      <c r="Q33" s="1">
        <f t="shared" si="6"/>
        <v>23.529411764705884</v>
      </c>
      <c r="R33" s="32"/>
    </row>
    <row r="34" spans="1:18" ht="18" customHeight="1" thickBot="1">
      <c r="A34" s="2">
        <v>13</v>
      </c>
      <c r="B34" s="1" t="s">
        <v>46</v>
      </c>
      <c r="C34" s="1">
        <v>18</v>
      </c>
      <c r="D34" s="1">
        <v>0</v>
      </c>
      <c r="E34" s="1">
        <v>1</v>
      </c>
      <c r="F34" s="1">
        <f t="shared" si="8"/>
        <v>17</v>
      </c>
      <c r="G34" s="1">
        <f t="shared" si="9"/>
        <v>16</v>
      </c>
      <c r="H34" s="1">
        <v>0</v>
      </c>
      <c r="I34" s="10">
        <v>0</v>
      </c>
      <c r="J34" s="10">
        <v>3</v>
      </c>
      <c r="K34" s="10">
        <v>13</v>
      </c>
      <c r="L34" s="10">
        <v>1</v>
      </c>
      <c r="M34" s="20">
        <f>100/F34*G34</f>
        <v>94.117647058823536</v>
      </c>
      <c r="N34" s="4">
        <f>100/F34*(I34+J34)</f>
        <v>17.647058823529413</v>
      </c>
      <c r="O34" s="4">
        <f>(I34*100+J34*64+K34*36+L34*16)/F34</f>
        <v>39.764705882352942</v>
      </c>
      <c r="P34" s="4">
        <f>(I34*5+J34*4+K34*3+L34*2)/F34</f>
        <v>3.1176470588235294</v>
      </c>
      <c r="Q34" s="1">
        <f t="shared" si="6"/>
        <v>14.117647058823529</v>
      </c>
      <c r="R34" s="32" t="s">
        <v>51</v>
      </c>
    </row>
    <row r="35" spans="1:18" ht="18" customHeight="1" thickBot="1">
      <c r="A35" s="2">
        <v>14</v>
      </c>
      <c r="B35" s="1" t="s">
        <v>22</v>
      </c>
      <c r="C35" s="1">
        <v>16</v>
      </c>
      <c r="D35" s="1">
        <v>0</v>
      </c>
      <c r="E35" s="1">
        <v>0</v>
      </c>
      <c r="F35" s="1">
        <f t="shared" si="8"/>
        <v>16</v>
      </c>
      <c r="G35" s="1">
        <f t="shared" si="9"/>
        <v>16</v>
      </c>
      <c r="H35" s="1">
        <v>0</v>
      </c>
      <c r="I35" s="10">
        <v>0</v>
      </c>
      <c r="J35" s="10">
        <v>6</v>
      </c>
      <c r="K35" s="10">
        <v>10</v>
      </c>
      <c r="L35" s="10">
        <v>0</v>
      </c>
      <c r="M35" s="20">
        <f>100/F35*G35</f>
        <v>100</v>
      </c>
      <c r="N35" s="4">
        <f>100/F35*(I35+J35)</f>
        <v>37.5</v>
      </c>
      <c r="O35" s="4">
        <f>(I35*100+J35*64+K35*36+L35*16)/F35</f>
        <v>46.5</v>
      </c>
      <c r="P35" s="4">
        <f>(I35*5+J35*4+K35*3+L35*2)/F35</f>
        <v>3.375</v>
      </c>
      <c r="Q35" s="1">
        <f t="shared" si="6"/>
        <v>30</v>
      </c>
      <c r="R35" s="32"/>
    </row>
    <row r="36" spans="1:18" ht="17.25" customHeight="1" thickBot="1">
      <c r="A36" s="2">
        <v>15</v>
      </c>
      <c r="B36" s="1" t="s">
        <v>23</v>
      </c>
      <c r="C36" s="1">
        <v>17</v>
      </c>
      <c r="D36" s="1">
        <v>0</v>
      </c>
      <c r="E36" s="1">
        <v>0</v>
      </c>
      <c r="F36" s="1">
        <f t="shared" si="8"/>
        <v>17</v>
      </c>
      <c r="G36" s="1">
        <f t="shared" si="9"/>
        <v>15</v>
      </c>
      <c r="H36" s="1">
        <v>1</v>
      </c>
      <c r="I36" s="10">
        <v>1</v>
      </c>
      <c r="J36" s="10">
        <v>3</v>
      </c>
      <c r="K36" s="10">
        <v>11</v>
      </c>
      <c r="L36" s="10">
        <v>2</v>
      </c>
      <c r="M36" s="20">
        <f t="shared" si="10"/>
        <v>88.235294117647072</v>
      </c>
      <c r="N36" s="4">
        <f t="shared" si="11"/>
        <v>23.529411764705884</v>
      </c>
      <c r="O36" s="4">
        <f t="shared" si="13"/>
        <v>42.352941176470587</v>
      </c>
      <c r="P36" s="4">
        <f t="shared" si="12"/>
        <v>3.1764705882352939</v>
      </c>
      <c r="Q36" s="1">
        <f t="shared" si="6"/>
        <v>20</v>
      </c>
      <c r="R36" s="32" t="s">
        <v>52</v>
      </c>
    </row>
    <row r="37" spans="1:18" ht="17.45" customHeight="1" thickBot="1">
      <c r="A37" s="2">
        <v>16</v>
      </c>
      <c r="B37" s="1" t="s">
        <v>49</v>
      </c>
      <c r="C37" s="1">
        <v>20</v>
      </c>
      <c r="D37" s="1">
        <v>0</v>
      </c>
      <c r="E37" s="1">
        <v>0</v>
      </c>
      <c r="F37" s="1">
        <f t="shared" si="8"/>
        <v>20</v>
      </c>
      <c r="G37" s="1">
        <f t="shared" si="9"/>
        <v>20</v>
      </c>
      <c r="H37" s="1">
        <v>2</v>
      </c>
      <c r="I37" s="10">
        <v>1</v>
      </c>
      <c r="J37" s="10">
        <v>7</v>
      </c>
      <c r="K37" s="10">
        <v>12</v>
      </c>
      <c r="L37" s="10">
        <v>0</v>
      </c>
      <c r="M37" s="20">
        <f t="shared" ref="M37:M43" si="14">100/F37*G37</f>
        <v>100</v>
      </c>
      <c r="N37" s="4">
        <f t="shared" ref="N37:N43" si="15">100/F37*(I37+J37)</f>
        <v>40</v>
      </c>
      <c r="O37" s="4">
        <f t="shared" ref="O37:O43" si="16">(I37*100+J37*64+K37*36+L37*16)/F37</f>
        <v>49</v>
      </c>
      <c r="P37" s="4">
        <f t="shared" ref="P37:P43" si="17">(I37*5+J37*4+K37*3+L37*2)/F37</f>
        <v>3.45</v>
      </c>
      <c r="Q37" s="1">
        <f t="shared" ref="Q37:Q43" si="18">(I37*100+J37*80)/F37</f>
        <v>33</v>
      </c>
      <c r="R37" s="32"/>
    </row>
    <row r="38" spans="1:18" ht="32.25" thickBot="1">
      <c r="A38" s="24"/>
      <c r="B38" s="1" t="s">
        <v>50</v>
      </c>
      <c r="C38" s="1">
        <v>16</v>
      </c>
      <c r="D38" s="1">
        <v>0</v>
      </c>
      <c r="E38" s="1">
        <v>0</v>
      </c>
      <c r="F38" s="1">
        <f t="shared" si="8"/>
        <v>16</v>
      </c>
      <c r="G38" s="1">
        <f t="shared" si="9"/>
        <v>14</v>
      </c>
      <c r="H38" s="1">
        <v>0</v>
      </c>
      <c r="I38" s="10">
        <v>0</v>
      </c>
      <c r="J38" s="10">
        <v>1</v>
      </c>
      <c r="K38" s="10">
        <v>13</v>
      </c>
      <c r="L38" s="10">
        <v>2</v>
      </c>
      <c r="M38" s="20">
        <f t="shared" si="14"/>
        <v>87.5</v>
      </c>
      <c r="N38" s="4">
        <f t="shared" si="15"/>
        <v>6.25</v>
      </c>
      <c r="O38" s="4">
        <f t="shared" si="16"/>
        <v>35.25</v>
      </c>
      <c r="P38" s="4">
        <f t="shared" si="17"/>
        <v>2.9375</v>
      </c>
      <c r="Q38" s="1">
        <f t="shared" si="18"/>
        <v>5</v>
      </c>
      <c r="R38" s="32" t="s">
        <v>54</v>
      </c>
    </row>
    <row r="39" spans="1:18" s="18" customFormat="1" ht="21.75" thickBot="1">
      <c r="A39" s="19" t="s">
        <v>42</v>
      </c>
      <c r="B39" s="16"/>
      <c r="C39" s="8">
        <f>SUM(C22:C38)</f>
        <v>285</v>
      </c>
      <c r="D39" s="8">
        <f t="shared" ref="D39:L39" si="19">SUM(D22:D38)</f>
        <v>1</v>
      </c>
      <c r="E39" s="8">
        <f t="shared" si="19"/>
        <v>11</v>
      </c>
      <c r="F39" s="8">
        <f t="shared" si="19"/>
        <v>275</v>
      </c>
      <c r="G39" s="8">
        <f t="shared" si="19"/>
        <v>267</v>
      </c>
      <c r="H39" s="8">
        <f t="shared" si="19"/>
        <v>16</v>
      </c>
      <c r="I39" s="8">
        <f t="shared" si="19"/>
        <v>12</v>
      </c>
      <c r="J39" s="8">
        <f t="shared" si="19"/>
        <v>63</v>
      </c>
      <c r="K39" s="8">
        <f t="shared" si="19"/>
        <v>192</v>
      </c>
      <c r="L39" s="8">
        <f t="shared" si="19"/>
        <v>8</v>
      </c>
      <c r="M39" s="20">
        <f t="shared" si="14"/>
        <v>97.090909090909093</v>
      </c>
      <c r="N39" s="4">
        <f t="shared" si="15"/>
        <v>27.272727272727273</v>
      </c>
      <c r="O39" s="4">
        <f t="shared" si="16"/>
        <v>44.625454545454545</v>
      </c>
      <c r="P39" s="4">
        <f t="shared" si="17"/>
        <v>3.2872727272727271</v>
      </c>
      <c r="Q39" s="1">
        <f t="shared" si="18"/>
        <v>22.690909090909091</v>
      </c>
      <c r="R39" s="31"/>
    </row>
    <row r="40" spans="1:18" ht="24" customHeight="1" thickBot="1">
      <c r="A40" s="2">
        <v>1</v>
      </c>
      <c r="B40" s="1">
        <v>10</v>
      </c>
      <c r="C40" s="1">
        <v>18</v>
      </c>
      <c r="D40" s="1">
        <v>0</v>
      </c>
      <c r="E40" s="1">
        <v>0</v>
      </c>
      <c r="F40" s="1">
        <f t="shared" si="8"/>
        <v>18</v>
      </c>
      <c r="G40" s="1">
        <f t="shared" si="9"/>
        <v>18</v>
      </c>
      <c r="H40" s="1">
        <v>2</v>
      </c>
      <c r="I40" s="10">
        <v>4</v>
      </c>
      <c r="J40" s="10">
        <v>4</v>
      </c>
      <c r="K40" s="10">
        <v>10</v>
      </c>
      <c r="L40" s="10">
        <v>0</v>
      </c>
      <c r="M40" s="20">
        <f t="shared" si="14"/>
        <v>100</v>
      </c>
      <c r="N40" s="4">
        <f t="shared" si="15"/>
        <v>44.444444444444443</v>
      </c>
      <c r="O40" s="4">
        <f t="shared" si="16"/>
        <v>56.444444444444443</v>
      </c>
      <c r="P40" s="4">
        <f t="shared" si="17"/>
        <v>3.6666666666666665</v>
      </c>
      <c r="Q40" s="1">
        <f t="shared" si="18"/>
        <v>40</v>
      </c>
      <c r="R40" s="32"/>
    </row>
    <row r="41" spans="1:18" ht="32.25" thickBot="1">
      <c r="A41" s="2">
        <v>2</v>
      </c>
      <c r="B41" s="1">
        <v>11</v>
      </c>
      <c r="C41" s="1">
        <v>19</v>
      </c>
      <c r="D41" s="1">
        <v>0</v>
      </c>
      <c r="E41" s="1">
        <v>3</v>
      </c>
      <c r="F41" s="1">
        <f t="shared" si="8"/>
        <v>16</v>
      </c>
      <c r="G41" s="1">
        <f t="shared" si="9"/>
        <v>14</v>
      </c>
      <c r="H41" s="1">
        <v>1</v>
      </c>
      <c r="I41" s="10">
        <v>4</v>
      </c>
      <c r="J41" s="10">
        <v>4</v>
      </c>
      <c r="K41" s="10">
        <v>6</v>
      </c>
      <c r="L41" s="10">
        <v>2</v>
      </c>
      <c r="M41" s="20">
        <f t="shared" si="14"/>
        <v>87.5</v>
      </c>
      <c r="N41" s="4">
        <f t="shared" si="15"/>
        <v>50</v>
      </c>
      <c r="O41" s="4">
        <f t="shared" si="16"/>
        <v>56.5</v>
      </c>
      <c r="P41" s="4">
        <f t="shared" si="17"/>
        <v>3.625</v>
      </c>
      <c r="Q41" s="1">
        <f t="shared" si="18"/>
        <v>45</v>
      </c>
      <c r="R41" s="31" t="s">
        <v>55</v>
      </c>
    </row>
    <row r="42" spans="1:18" s="18" customFormat="1" ht="21.75" thickBot="1">
      <c r="A42" s="7" t="s">
        <v>43</v>
      </c>
      <c r="B42" s="16"/>
      <c r="C42" s="8">
        <f t="shared" ref="C42:L42" si="20">SUM(C40:C41)</f>
        <v>37</v>
      </c>
      <c r="D42" s="8">
        <f t="shared" si="20"/>
        <v>0</v>
      </c>
      <c r="E42" s="8">
        <f t="shared" si="20"/>
        <v>3</v>
      </c>
      <c r="F42" s="8">
        <f t="shared" si="20"/>
        <v>34</v>
      </c>
      <c r="G42" s="8">
        <f t="shared" si="20"/>
        <v>32</v>
      </c>
      <c r="H42" s="8">
        <f t="shared" si="20"/>
        <v>3</v>
      </c>
      <c r="I42" s="8">
        <f t="shared" si="20"/>
        <v>8</v>
      </c>
      <c r="J42" s="8">
        <f t="shared" si="20"/>
        <v>8</v>
      </c>
      <c r="K42" s="8">
        <f t="shared" si="20"/>
        <v>16</v>
      </c>
      <c r="L42" s="8">
        <f t="shared" si="20"/>
        <v>2</v>
      </c>
      <c r="M42" s="20">
        <f t="shared" si="14"/>
        <v>94.117647058823536</v>
      </c>
      <c r="N42" s="4">
        <f t="shared" si="15"/>
        <v>47.058823529411768</v>
      </c>
      <c r="O42" s="4">
        <f t="shared" si="16"/>
        <v>56.470588235294116</v>
      </c>
      <c r="P42" s="4">
        <f t="shared" si="17"/>
        <v>3.6470588235294117</v>
      </c>
      <c r="Q42" s="1">
        <f t="shared" si="18"/>
        <v>42.352941176470587</v>
      </c>
      <c r="R42" s="31"/>
    </row>
    <row r="43" spans="1:18" s="18" customFormat="1" ht="27" customHeight="1" thickBot="1">
      <c r="A43" s="7" t="s">
        <v>44</v>
      </c>
      <c r="B43" s="16"/>
      <c r="C43" s="8">
        <f>C42+C39+C21</f>
        <v>605</v>
      </c>
      <c r="D43" s="8">
        <f t="shared" ref="D43:L43" si="21">D42+D39+D21</f>
        <v>3</v>
      </c>
      <c r="E43" s="8">
        <f t="shared" si="21"/>
        <v>17</v>
      </c>
      <c r="F43" s="8">
        <f t="shared" si="21"/>
        <v>591</v>
      </c>
      <c r="G43" s="8">
        <f t="shared" si="21"/>
        <v>566</v>
      </c>
      <c r="H43" s="8">
        <f t="shared" si="21"/>
        <v>29</v>
      </c>
      <c r="I43" s="8">
        <f t="shared" si="21"/>
        <v>62</v>
      </c>
      <c r="J43" s="8">
        <f t="shared" si="21"/>
        <v>174</v>
      </c>
      <c r="K43" s="8">
        <f t="shared" si="21"/>
        <v>330</v>
      </c>
      <c r="L43" s="8">
        <f t="shared" si="21"/>
        <v>25</v>
      </c>
      <c r="M43" s="20">
        <f t="shared" si="14"/>
        <v>95.769881556683586</v>
      </c>
      <c r="N43" s="4">
        <f t="shared" si="15"/>
        <v>39.93231810490694</v>
      </c>
      <c r="O43" s="4">
        <f t="shared" si="16"/>
        <v>50.111675126903556</v>
      </c>
      <c r="P43" s="4">
        <f t="shared" si="17"/>
        <v>3.4619289340101522</v>
      </c>
      <c r="Q43" s="1">
        <f t="shared" si="18"/>
        <v>34.043993231810489</v>
      </c>
      <c r="R43" s="31"/>
    </row>
  </sheetData>
  <mergeCells count="18">
    <mergeCell ref="A4:A5"/>
    <mergeCell ref="B4:B5"/>
    <mergeCell ref="C4:C5"/>
    <mergeCell ref="D4:D5"/>
    <mergeCell ref="E4:E5"/>
    <mergeCell ref="J4:J5"/>
    <mergeCell ref="K4:K5"/>
    <mergeCell ref="L4:L5"/>
    <mergeCell ref="N4:N5"/>
    <mergeCell ref="C1:R2"/>
    <mergeCell ref="O4:O5"/>
    <mergeCell ref="P4:P5"/>
    <mergeCell ref="M4:M5"/>
    <mergeCell ref="Q4:Q5"/>
    <mergeCell ref="F4:F5"/>
    <mergeCell ref="G4:G5"/>
    <mergeCell ref="H4:H5"/>
    <mergeCell ref="I4:I5"/>
  </mergeCells>
  <pageMargins left="0.19685039370078741" right="0.19685039370078741" top="0.31" bottom="0.27559055118110237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3"/>
  <sheetViews>
    <sheetView topLeftCell="A19" workbookViewId="0">
      <selection activeCell="R26" sqref="R26"/>
    </sheetView>
  </sheetViews>
  <sheetFormatPr defaultRowHeight="15"/>
  <cols>
    <col min="1" max="1" width="7" customWidth="1"/>
    <col min="2" max="2" width="6" bestFit="1" customWidth="1"/>
    <col min="3" max="3" width="8.140625" customWidth="1"/>
    <col min="4" max="4" width="6" customWidth="1"/>
    <col min="5" max="5" width="6.140625" customWidth="1"/>
    <col min="6" max="6" width="9.42578125" bestFit="1" customWidth="1"/>
    <col min="7" max="7" width="6.28515625" bestFit="1" customWidth="1"/>
    <col min="8" max="8" width="7.140625" customWidth="1"/>
    <col min="9" max="9" width="6.28515625" customWidth="1"/>
    <col min="10" max="10" width="6.140625" customWidth="1"/>
    <col min="11" max="11" width="6.28515625" customWidth="1"/>
    <col min="12" max="12" width="5.140625" customWidth="1"/>
    <col min="13" max="13" width="9.7109375" style="22" bestFit="1" customWidth="1"/>
    <col min="14" max="14" width="10.140625" customWidth="1"/>
    <col min="15" max="15" width="9.5703125" customWidth="1"/>
    <col min="16" max="16" width="8.140625" customWidth="1"/>
    <col min="17" max="17" width="6.7109375" customWidth="1"/>
    <col min="18" max="18" width="64.140625" customWidth="1"/>
  </cols>
  <sheetData>
    <row r="1" spans="1:18" ht="15" customHeight="1">
      <c r="C1" s="65" t="s">
        <v>64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6.5" customHeight="1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5.75" thickBot="1"/>
    <row r="4" spans="1:18" ht="15.75">
      <c r="A4" s="68" t="s">
        <v>0</v>
      </c>
      <c r="B4" s="68" t="s">
        <v>1</v>
      </c>
      <c r="C4" s="63" t="s">
        <v>2</v>
      </c>
      <c r="D4" s="68" t="s">
        <v>3</v>
      </c>
      <c r="E4" s="68" t="s">
        <v>4</v>
      </c>
      <c r="F4" s="63" t="s">
        <v>5</v>
      </c>
      <c r="G4" s="68" t="s">
        <v>6</v>
      </c>
      <c r="H4" s="68" t="s">
        <v>7</v>
      </c>
      <c r="I4" s="61">
        <v>5</v>
      </c>
      <c r="J4" s="61">
        <v>4</v>
      </c>
      <c r="K4" s="61">
        <v>3</v>
      </c>
      <c r="L4" s="61">
        <v>2</v>
      </c>
      <c r="M4" s="66" t="s">
        <v>8</v>
      </c>
      <c r="N4" s="63" t="s">
        <v>9</v>
      </c>
      <c r="O4" s="63" t="s">
        <v>25</v>
      </c>
      <c r="P4" s="63" t="s">
        <v>26</v>
      </c>
      <c r="Q4" s="68" t="s">
        <v>27</v>
      </c>
      <c r="R4" s="26" t="s">
        <v>10</v>
      </c>
    </row>
    <row r="5" spans="1:18" ht="16.5" thickBot="1">
      <c r="A5" s="69"/>
      <c r="B5" s="69"/>
      <c r="C5" s="64"/>
      <c r="D5" s="69"/>
      <c r="E5" s="69"/>
      <c r="F5" s="64"/>
      <c r="G5" s="69"/>
      <c r="H5" s="69"/>
      <c r="I5" s="62"/>
      <c r="J5" s="62"/>
      <c r="K5" s="62"/>
      <c r="L5" s="62"/>
      <c r="M5" s="67"/>
      <c r="N5" s="64"/>
      <c r="O5" s="64"/>
      <c r="P5" s="64"/>
      <c r="Q5" s="69"/>
      <c r="R5" s="27" t="s">
        <v>11</v>
      </c>
    </row>
    <row r="6" spans="1:18" ht="19.5" thickBot="1">
      <c r="A6" s="25">
        <v>1</v>
      </c>
      <c r="B6" s="1" t="s">
        <v>28</v>
      </c>
      <c r="C6" s="9">
        <v>22</v>
      </c>
      <c r="D6" s="1">
        <v>0</v>
      </c>
      <c r="E6" s="1">
        <v>0</v>
      </c>
      <c r="F6" s="1">
        <f t="shared" ref="F6:F20" si="0">C6+D6-E6</f>
        <v>22</v>
      </c>
      <c r="G6" s="1">
        <f t="shared" ref="G6:G43" si="1">I6+J6+K6</f>
        <v>22</v>
      </c>
      <c r="H6" s="1">
        <v>0</v>
      </c>
      <c r="I6" s="10">
        <v>7</v>
      </c>
      <c r="J6" s="10">
        <v>5</v>
      </c>
      <c r="K6" s="10">
        <v>10</v>
      </c>
      <c r="L6" s="10">
        <v>0</v>
      </c>
      <c r="M6" s="20">
        <f t="shared" ref="M6:M43" si="2">100/F6*G6</f>
        <v>100.00000000000001</v>
      </c>
      <c r="N6" s="4">
        <f t="shared" ref="N6:N43" si="3">100/F6*(I6+J6)</f>
        <v>54.545454545454547</v>
      </c>
      <c r="O6" s="4">
        <f t="shared" ref="O6:O43" si="4">(I6*100+J6*64+K6*36+L6*16)/F6</f>
        <v>62.727272727272727</v>
      </c>
      <c r="P6" s="4">
        <f t="shared" ref="P6:P43" si="5">(I6*5+J6*4+K6*3+L6*2)/F6</f>
        <v>3.8636363636363638</v>
      </c>
      <c r="Q6" s="1">
        <f t="shared" ref="Q6:Q43" si="6">(I6*100+J6*80)/F6</f>
        <v>50</v>
      </c>
      <c r="R6" s="34"/>
    </row>
    <row r="7" spans="1:18" ht="19.5" thickBot="1">
      <c r="A7" s="25">
        <v>2</v>
      </c>
      <c r="B7" s="1" t="s">
        <v>29</v>
      </c>
      <c r="C7" s="9">
        <v>17</v>
      </c>
      <c r="D7" s="1">
        <v>0</v>
      </c>
      <c r="E7" s="1">
        <v>1</v>
      </c>
      <c r="F7" s="1">
        <f t="shared" si="0"/>
        <v>16</v>
      </c>
      <c r="G7" s="1">
        <f t="shared" si="1"/>
        <v>16</v>
      </c>
      <c r="H7" s="1">
        <v>0</v>
      </c>
      <c r="I7" s="10">
        <v>3</v>
      </c>
      <c r="J7" s="10">
        <v>4</v>
      </c>
      <c r="K7" s="10">
        <v>9</v>
      </c>
      <c r="L7" s="10">
        <v>0</v>
      </c>
      <c r="M7" s="20">
        <f t="shared" si="2"/>
        <v>100</v>
      </c>
      <c r="N7" s="4">
        <f t="shared" si="3"/>
        <v>43.75</v>
      </c>
      <c r="O7" s="4">
        <f t="shared" si="4"/>
        <v>55</v>
      </c>
      <c r="P7" s="4">
        <f t="shared" si="5"/>
        <v>3.625</v>
      </c>
      <c r="Q7" s="1">
        <f t="shared" si="6"/>
        <v>38.75</v>
      </c>
      <c r="R7" s="34"/>
    </row>
    <row r="8" spans="1:18" ht="19.5" thickBot="1">
      <c r="A8" s="25">
        <v>3</v>
      </c>
      <c r="B8" s="1" t="s">
        <v>30</v>
      </c>
      <c r="C8" s="9">
        <v>21</v>
      </c>
      <c r="D8" s="1">
        <v>0</v>
      </c>
      <c r="E8" s="1">
        <v>0</v>
      </c>
      <c r="F8" s="1">
        <f t="shared" si="0"/>
        <v>21</v>
      </c>
      <c r="G8" s="1">
        <f t="shared" si="1"/>
        <v>21</v>
      </c>
      <c r="H8" s="1">
        <v>0</v>
      </c>
      <c r="I8" s="10">
        <v>3</v>
      </c>
      <c r="J8" s="10">
        <v>8</v>
      </c>
      <c r="K8" s="10">
        <v>10</v>
      </c>
      <c r="L8" s="10">
        <v>0</v>
      </c>
      <c r="M8" s="20">
        <f t="shared" si="2"/>
        <v>100</v>
      </c>
      <c r="N8" s="4">
        <f t="shared" si="3"/>
        <v>52.38095238095238</v>
      </c>
      <c r="O8" s="4">
        <f t="shared" si="4"/>
        <v>55.80952380952381</v>
      </c>
      <c r="P8" s="4">
        <f t="shared" si="5"/>
        <v>3.6666666666666665</v>
      </c>
      <c r="Q8" s="1">
        <f t="shared" si="6"/>
        <v>44.761904761904759</v>
      </c>
      <c r="R8" s="34"/>
    </row>
    <row r="9" spans="1:18" ht="19.5" thickBot="1">
      <c r="A9" s="25">
        <v>4</v>
      </c>
      <c r="B9" s="1" t="s">
        <v>31</v>
      </c>
      <c r="C9" s="9">
        <v>18</v>
      </c>
      <c r="D9" s="1">
        <v>0</v>
      </c>
      <c r="E9" s="1">
        <v>1</v>
      </c>
      <c r="F9" s="1">
        <f t="shared" si="0"/>
        <v>17</v>
      </c>
      <c r="G9" s="1">
        <f t="shared" si="1"/>
        <v>17</v>
      </c>
      <c r="H9" s="1">
        <v>0</v>
      </c>
      <c r="I9" s="10">
        <v>1</v>
      </c>
      <c r="J9" s="10">
        <v>5</v>
      </c>
      <c r="K9" s="10">
        <v>11</v>
      </c>
      <c r="L9" s="10">
        <v>0</v>
      </c>
      <c r="M9" s="20">
        <f t="shared" si="2"/>
        <v>100</v>
      </c>
      <c r="N9" s="4">
        <f t="shared" si="3"/>
        <v>35.294117647058826</v>
      </c>
      <c r="O9" s="4">
        <f t="shared" si="4"/>
        <v>48</v>
      </c>
      <c r="P9" s="4">
        <f t="shared" si="5"/>
        <v>3.4117647058823528</v>
      </c>
      <c r="Q9" s="1">
        <f t="shared" si="6"/>
        <v>29.411764705882351</v>
      </c>
      <c r="R9" s="34"/>
    </row>
    <row r="10" spans="1:18" s="15" customFormat="1" ht="19.5" thickBot="1">
      <c r="A10" s="11">
        <v>5</v>
      </c>
      <c r="B10" s="6" t="s">
        <v>32</v>
      </c>
      <c r="C10" s="12">
        <v>22</v>
      </c>
      <c r="D10" s="6">
        <v>0</v>
      </c>
      <c r="E10" s="6">
        <v>0</v>
      </c>
      <c r="F10" s="6">
        <f t="shared" si="0"/>
        <v>22</v>
      </c>
      <c r="G10" s="1">
        <f t="shared" si="1"/>
        <v>22</v>
      </c>
      <c r="H10" s="6">
        <v>6</v>
      </c>
      <c r="I10" s="13">
        <v>3</v>
      </c>
      <c r="J10" s="13">
        <v>11</v>
      </c>
      <c r="K10" s="13">
        <v>8</v>
      </c>
      <c r="L10" s="13">
        <v>0</v>
      </c>
      <c r="M10" s="21">
        <f t="shared" si="2"/>
        <v>100.00000000000001</v>
      </c>
      <c r="N10" s="14">
        <f t="shared" si="3"/>
        <v>63.63636363636364</v>
      </c>
      <c r="O10" s="14">
        <f t="shared" si="4"/>
        <v>58.727272727272727</v>
      </c>
      <c r="P10" s="14">
        <f t="shared" si="5"/>
        <v>3.7727272727272729</v>
      </c>
      <c r="Q10" s="6">
        <f t="shared" si="6"/>
        <v>53.636363636363633</v>
      </c>
      <c r="R10" s="34"/>
    </row>
    <row r="11" spans="1:18" s="15" customFormat="1" ht="19.5" thickBot="1">
      <c r="A11" s="11">
        <v>6</v>
      </c>
      <c r="B11" s="6" t="s">
        <v>33</v>
      </c>
      <c r="C11" s="12">
        <v>20</v>
      </c>
      <c r="D11" s="6">
        <v>1</v>
      </c>
      <c r="E11" s="6">
        <v>0</v>
      </c>
      <c r="F11" s="6">
        <f t="shared" si="0"/>
        <v>21</v>
      </c>
      <c r="G11" s="1">
        <f t="shared" si="1"/>
        <v>21</v>
      </c>
      <c r="H11" s="6">
        <v>3</v>
      </c>
      <c r="I11" s="13">
        <v>8</v>
      </c>
      <c r="J11" s="13">
        <v>6</v>
      </c>
      <c r="K11" s="13">
        <v>7</v>
      </c>
      <c r="L11" s="13">
        <v>0</v>
      </c>
      <c r="M11" s="21">
        <f t="shared" si="2"/>
        <v>100</v>
      </c>
      <c r="N11" s="14">
        <f t="shared" si="3"/>
        <v>66.666666666666671</v>
      </c>
      <c r="O11" s="14">
        <f t="shared" si="4"/>
        <v>68.38095238095238</v>
      </c>
      <c r="P11" s="14">
        <f t="shared" si="5"/>
        <v>4.0476190476190474</v>
      </c>
      <c r="Q11" s="6">
        <f t="shared" si="6"/>
        <v>60.952380952380949</v>
      </c>
      <c r="R11" s="34"/>
    </row>
    <row r="12" spans="1:18" ht="19.5" thickBot="1">
      <c r="A12" s="25">
        <v>7</v>
      </c>
      <c r="B12" s="1" t="s">
        <v>34</v>
      </c>
      <c r="C12" s="9">
        <v>20</v>
      </c>
      <c r="D12" s="1">
        <v>0</v>
      </c>
      <c r="E12" s="1">
        <v>0</v>
      </c>
      <c r="F12" s="1">
        <f t="shared" si="0"/>
        <v>20</v>
      </c>
      <c r="G12" s="1">
        <f t="shared" si="1"/>
        <v>19</v>
      </c>
      <c r="H12" s="1">
        <v>2</v>
      </c>
      <c r="I12" s="10">
        <v>4</v>
      </c>
      <c r="J12" s="10">
        <v>9</v>
      </c>
      <c r="K12" s="10">
        <v>6</v>
      </c>
      <c r="L12" s="10">
        <v>1</v>
      </c>
      <c r="M12" s="20">
        <f t="shared" si="2"/>
        <v>95</v>
      </c>
      <c r="N12" s="4">
        <f t="shared" si="3"/>
        <v>65</v>
      </c>
      <c r="O12" s="4">
        <f t="shared" si="4"/>
        <v>60.4</v>
      </c>
      <c r="P12" s="4">
        <f t="shared" si="5"/>
        <v>3.8</v>
      </c>
      <c r="Q12" s="1">
        <f t="shared" si="6"/>
        <v>56</v>
      </c>
      <c r="R12" s="29" t="s">
        <v>71</v>
      </c>
    </row>
    <row r="13" spans="1:18" s="15" customFormat="1" ht="38.450000000000003" customHeight="1" thickBot="1">
      <c r="A13" s="11">
        <v>8</v>
      </c>
      <c r="B13" s="6" t="s">
        <v>45</v>
      </c>
      <c r="C13" s="12">
        <v>20</v>
      </c>
      <c r="D13" s="6">
        <v>2</v>
      </c>
      <c r="E13" s="6">
        <v>0</v>
      </c>
      <c r="F13" s="6">
        <f t="shared" si="0"/>
        <v>22</v>
      </c>
      <c r="G13" s="1">
        <f t="shared" si="1"/>
        <v>20</v>
      </c>
      <c r="H13" s="6">
        <v>9</v>
      </c>
      <c r="I13" s="13">
        <v>1</v>
      </c>
      <c r="J13" s="13">
        <v>10</v>
      </c>
      <c r="K13" s="13">
        <v>9</v>
      </c>
      <c r="L13" s="13">
        <v>2</v>
      </c>
      <c r="M13" s="21">
        <f t="shared" si="2"/>
        <v>90.909090909090921</v>
      </c>
      <c r="N13" s="14">
        <f t="shared" si="3"/>
        <v>50.000000000000007</v>
      </c>
      <c r="O13" s="14">
        <f t="shared" si="4"/>
        <v>49.81818181818182</v>
      </c>
      <c r="P13" s="14">
        <f t="shared" si="5"/>
        <v>3.4545454545454546</v>
      </c>
      <c r="Q13" s="6">
        <f t="shared" si="6"/>
        <v>40.909090909090907</v>
      </c>
      <c r="R13" s="29" t="s">
        <v>72</v>
      </c>
    </row>
    <row r="14" spans="1:18" ht="19.5" thickBot="1">
      <c r="A14" s="25">
        <v>9</v>
      </c>
      <c r="B14" s="1" t="s">
        <v>35</v>
      </c>
      <c r="C14" s="9">
        <v>19</v>
      </c>
      <c r="D14" s="1">
        <v>0</v>
      </c>
      <c r="E14" s="1">
        <v>0</v>
      </c>
      <c r="F14" s="1">
        <f t="shared" si="0"/>
        <v>19</v>
      </c>
      <c r="G14" s="1">
        <f t="shared" si="1"/>
        <v>19</v>
      </c>
      <c r="H14" s="1">
        <v>2</v>
      </c>
      <c r="I14" s="10">
        <v>5</v>
      </c>
      <c r="J14" s="10">
        <v>9</v>
      </c>
      <c r="K14" s="10">
        <v>5</v>
      </c>
      <c r="L14" s="10">
        <v>0</v>
      </c>
      <c r="M14" s="20">
        <f t="shared" si="2"/>
        <v>100</v>
      </c>
      <c r="N14" s="4">
        <f t="shared" si="3"/>
        <v>73.684210526315795</v>
      </c>
      <c r="O14" s="4">
        <f t="shared" si="4"/>
        <v>66.10526315789474</v>
      </c>
      <c r="P14" s="4">
        <f t="shared" si="5"/>
        <v>4</v>
      </c>
      <c r="Q14" s="1">
        <f t="shared" si="6"/>
        <v>64.21052631578948</v>
      </c>
      <c r="R14" s="34"/>
    </row>
    <row r="15" spans="1:18" ht="19.5" thickBot="1">
      <c r="A15" s="25">
        <v>10</v>
      </c>
      <c r="B15" s="1" t="s">
        <v>36</v>
      </c>
      <c r="C15" s="9">
        <v>16</v>
      </c>
      <c r="D15" s="1">
        <v>0</v>
      </c>
      <c r="E15" s="1">
        <v>0</v>
      </c>
      <c r="F15" s="1">
        <f t="shared" si="0"/>
        <v>16</v>
      </c>
      <c r="G15" s="1">
        <f t="shared" si="1"/>
        <v>15</v>
      </c>
      <c r="H15" s="1">
        <v>1</v>
      </c>
      <c r="I15" s="10">
        <v>1</v>
      </c>
      <c r="J15" s="10">
        <v>10</v>
      </c>
      <c r="K15" s="10">
        <v>4</v>
      </c>
      <c r="L15" s="10">
        <v>1</v>
      </c>
      <c r="M15" s="20">
        <f t="shared" si="2"/>
        <v>93.75</v>
      </c>
      <c r="N15" s="4">
        <f t="shared" si="3"/>
        <v>68.75</v>
      </c>
      <c r="O15" s="4">
        <f t="shared" si="4"/>
        <v>56.25</v>
      </c>
      <c r="P15" s="4">
        <f t="shared" si="5"/>
        <v>3.6875</v>
      </c>
      <c r="Q15" s="1">
        <f t="shared" si="6"/>
        <v>56.25</v>
      </c>
      <c r="R15" s="29" t="s">
        <v>74</v>
      </c>
    </row>
    <row r="16" spans="1:18" ht="18" customHeight="1" thickBot="1">
      <c r="A16" s="25">
        <v>11</v>
      </c>
      <c r="B16" s="1" t="s">
        <v>37</v>
      </c>
      <c r="C16" s="9">
        <v>15</v>
      </c>
      <c r="D16" s="1">
        <v>0</v>
      </c>
      <c r="E16" s="1">
        <v>0</v>
      </c>
      <c r="F16" s="1">
        <f t="shared" si="0"/>
        <v>15</v>
      </c>
      <c r="G16" s="1">
        <f t="shared" si="1"/>
        <v>12</v>
      </c>
      <c r="H16" s="1">
        <v>0</v>
      </c>
      <c r="I16" s="10">
        <v>3</v>
      </c>
      <c r="J16" s="10">
        <v>4</v>
      </c>
      <c r="K16" s="10">
        <v>5</v>
      </c>
      <c r="L16" s="10">
        <v>3</v>
      </c>
      <c r="M16" s="20">
        <f t="shared" si="2"/>
        <v>80</v>
      </c>
      <c r="N16" s="4">
        <f t="shared" si="3"/>
        <v>46.666666666666671</v>
      </c>
      <c r="O16" s="4">
        <f t="shared" si="4"/>
        <v>52.266666666666666</v>
      </c>
      <c r="P16" s="4">
        <f t="shared" si="5"/>
        <v>3.4666666666666668</v>
      </c>
      <c r="Q16" s="1">
        <f t="shared" si="6"/>
        <v>41.333333333333336</v>
      </c>
      <c r="R16" s="29" t="s">
        <v>73</v>
      </c>
    </row>
    <row r="17" spans="1:18" ht="16.149999999999999" customHeight="1" thickBot="1">
      <c r="A17" s="25">
        <v>12</v>
      </c>
      <c r="B17" s="1" t="s">
        <v>47</v>
      </c>
      <c r="C17" s="9">
        <v>16</v>
      </c>
      <c r="D17" s="1">
        <v>0</v>
      </c>
      <c r="E17" s="1">
        <v>0</v>
      </c>
      <c r="F17" s="1">
        <f t="shared" si="0"/>
        <v>16</v>
      </c>
      <c r="G17" s="1">
        <f t="shared" si="1"/>
        <v>15</v>
      </c>
      <c r="H17" s="1">
        <v>1</v>
      </c>
      <c r="I17" s="10">
        <v>1</v>
      </c>
      <c r="J17" s="10">
        <v>4</v>
      </c>
      <c r="K17" s="10">
        <v>10</v>
      </c>
      <c r="L17" s="10">
        <v>1</v>
      </c>
      <c r="M17" s="20">
        <f t="shared" si="2"/>
        <v>93.75</v>
      </c>
      <c r="N17" s="4">
        <f t="shared" si="3"/>
        <v>31.25</v>
      </c>
      <c r="O17" s="4">
        <f t="shared" si="4"/>
        <v>45.75</v>
      </c>
      <c r="P17" s="4">
        <f t="shared" si="5"/>
        <v>3.3125</v>
      </c>
      <c r="Q17" s="1">
        <f t="shared" si="6"/>
        <v>26.25</v>
      </c>
      <c r="R17" s="29" t="s">
        <v>58</v>
      </c>
    </row>
    <row r="18" spans="1:18" s="15" customFormat="1" ht="19.5" thickBot="1">
      <c r="A18" s="11">
        <v>13</v>
      </c>
      <c r="B18" s="6" t="s">
        <v>38</v>
      </c>
      <c r="C18" s="12">
        <v>20</v>
      </c>
      <c r="D18" s="6">
        <v>0</v>
      </c>
      <c r="E18" s="6">
        <v>1</v>
      </c>
      <c r="F18" s="6">
        <f t="shared" si="0"/>
        <v>19</v>
      </c>
      <c r="G18" s="1">
        <f t="shared" si="1"/>
        <v>19</v>
      </c>
      <c r="H18" s="6">
        <v>2</v>
      </c>
      <c r="I18" s="13">
        <v>6</v>
      </c>
      <c r="J18" s="13">
        <v>7</v>
      </c>
      <c r="K18" s="13">
        <v>6</v>
      </c>
      <c r="L18" s="13">
        <v>0</v>
      </c>
      <c r="M18" s="21">
        <f t="shared" si="2"/>
        <v>100</v>
      </c>
      <c r="N18" s="14">
        <f t="shared" si="3"/>
        <v>68.421052631578959</v>
      </c>
      <c r="O18" s="14">
        <f t="shared" si="4"/>
        <v>66.526315789473685</v>
      </c>
      <c r="P18" s="14">
        <f t="shared" si="5"/>
        <v>4</v>
      </c>
      <c r="Q18" s="6">
        <f t="shared" si="6"/>
        <v>61.05263157894737</v>
      </c>
      <c r="R18" s="35"/>
    </row>
    <row r="19" spans="1:18" s="15" customFormat="1" ht="19.5" thickBot="1">
      <c r="A19" s="11">
        <v>14</v>
      </c>
      <c r="B19" s="6" t="s">
        <v>39</v>
      </c>
      <c r="C19" s="12">
        <v>19</v>
      </c>
      <c r="D19" s="6">
        <v>0</v>
      </c>
      <c r="E19" s="6">
        <v>0</v>
      </c>
      <c r="F19" s="6">
        <f t="shared" si="0"/>
        <v>19</v>
      </c>
      <c r="G19" s="1">
        <f t="shared" si="1"/>
        <v>19</v>
      </c>
      <c r="H19" s="6">
        <v>1</v>
      </c>
      <c r="I19" s="13">
        <v>2</v>
      </c>
      <c r="J19" s="13">
        <v>7</v>
      </c>
      <c r="K19" s="13">
        <v>10</v>
      </c>
      <c r="L19" s="13">
        <v>0</v>
      </c>
      <c r="M19" s="21">
        <f t="shared" si="2"/>
        <v>100</v>
      </c>
      <c r="N19" s="14">
        <f t="shared" si="3"/>
        <v>47.368421052631582</v>
      </c>
      <c r="O19" s="14">
        <f t="shared" si="4"/>
        <v>53.05263157894737</v>
      </c>
      <c r="P19" s="14">
        <f t="shared" si="5"/>
        <v>3.5789473684210527</v>
      </c>
      <c r="Q19" s="6">
        <f t="shared" si="6"/>
        <v>40</v>
      </c>
      <c r="R19" s="35"/>
    </row>
    <row r="20" spans="1:18" s="38" customFormat="1" ht="19.5" thickBot="1">
      <c r="A20" s="36">
        <v>15</v>
      </c>
      <c r="B20" s="3" t="s">
        <v>40</v>
      </c>
      <c r="C20" s="9">
        <v>18</v>
      </c>
      <c r="D20" s="1">
        <v>0</v>
      </c>
      <c r="E20" s="1">
        <v>1</v>
      </c>
      <c r="F20" s="1">
        <f t="shared" si="0"/>
        <v>17</v>
      </c>
      <c r="G20" s="1">
        <f t="shared" si="1"/>
        <v>17</v>
      </c>
      <c r="H20" s="1">
        <v>2</v>
      </c>
      <c r="I20" s="1">
        <v>1</v>
      </c>
      <c r="J20" s="1">
        <v>3</v>
      </c>
      <c r="K20" s="1">
        <v>13</v>
      </c>
      <c r="L20" s="1">
        <v>0</v>
      </c>
      <c r="M20" s="20">
        <f t="shared" si="2"/>
        <v>100</v>
      </c>
      <c r="N20" s="4">
        <f t="shared" si="3"/>
        <v>23.529411764705884</v>
      </c>
      <c r="O20" s="4">
        <f t="shared" si="4"/>
        <v>44.705882352941174</v>
      </c>
      <c r="P20" s="4">
        <f t="shared" si="5"/>
        <v>3.2941176470588234</v>
      </c>
      <c r="Q20" s="1">
        <f t="shared" si="6"/>
        <v>20</v>
      </c>
      <c r="R20" s="5"/>
    </row>
    <row r="21" spans="1:18" s="18" customFormat="1" ht="21.75" thickBot="1">
      <c r="A21" s="7" t="s">
        <v>41</v>
      </c>
      <c r="B21" s="16"/>
      <c r="C21" s="8">
        <f>SUM(C6:C20)</f>
        <v>283</v>
      </c>
      <c r="D21" s="8">
        <f t="shared" ref="D21:E21" si="7">SUM(D6:D20)</f>
        <v>3</v>
      </c>
      <c r="E21" s="8">
        <f t="shared" si="7"/>
        <v>4</v>
      </c>
      <c r="F21" s="8">
        <f>SUM(F6:F20)</f>
        <v>282</v>
      </c>
      <c r="G21" s="8">
        <f t="shared" ref="G21:L21" si="8">SUM(G6:G20)</f>
        <v>274</v>
      </c>
      <c r="H21" s="8">
        <f t="shared" si="8"/>
        <v>29</v>
      </c>
      <c r="I21" s="8">
        <f t="shared" si="8"/>
        <v>49</v>
      </c>
      <c r="J21" s="8">
        <f t="shared" si="8"/>
        <v>102</v>
      </c>
      <c r="K21" s="8">
        <f t="shared" si="8"/>
        <v>123</v>
      </c>
      <c r="L21" s="8">
        <f t="shared" si="8"/>
        <v>8</v>
      </c>
      <c r="M21" s="20">
        <f t="shared" si="2"/>
        <v>97.163120567375884</v>
      </c>
      <c r="N21" s="17">
        <f t="shared" si="3"/>
        <v>53.546099290780141</v>
      </c>
      <c r="O21" s="17">
        <f t="shared" si="4"/>
        <v>56.680851063829785</v>
      </c>
      <c r="P21" s="17">
        <f t="shared" si="5"/>
        <v>3.6808510638297873</v>
      </c>
      <c r="Q21" s="1">
        <f t="shared" si="6"/>
        <v>46.312056737588655</v>
      </c>
      <c r="R21" s="23"/>
    </row>
    <row r="22" spans="1:18" ht="19.5" thickBot="1">
      <c r="A22" s="25">
        <v>1</v>
      </c>
      <c r="B22" s="1" t="s">
        <v>12</v>
      </c>
      <c r="C22" s="1">
        <v>21</v>
      </c>
      <c r="D22" s="1">
        <v>0</v>
      </c>
      <c r="E22" s="1">
        <v>1</v>
      </c>
      <c r="F22" s="1">
        <f t="shared" ref="F22:F41" si="9">C22+D22-E22</f>
        <v>20</v>
      </c>
      <c r="G22" s="1">
        <f t="shared" si="1"/>
        <v>20</v>
      </c>
      <c r="H22" s="1">
        <v>1</v>
      </c>
      <c r="I22" s="10">
        <v>1</v>
      </c>
      <c r="J22" s="10">
        <v>8</v>
      </c>
      <c r="K22" s="10">
        <v>11</v>
      </c>
      <c r="L22" s="10">
        <v>0</v>
      </c>
      <c r="M22" s="20">
        <f t="shared" si="2"/>
        <v>100</v>
      </c>
      <c r="N22" s="4">
        <f t="shared" si="3"/>
        <v>45</v>
      </c>
      <c r="O22" s="4">
        <f t="shared" si="4"/>
        <v>50.4</v>
      </c>
      <c r="P22" s="4">
        <f t="shared" si="5"/>
        <v>3.5</v>
      </c>
      <c r="Q22" s="1">
        <f t="shared" si="6"/>
        <v>37</v>
      </c>
      <c r="R22" s="23"/>
    </row>
    <row r="23" spans="1:18" s="15" customFormat="1" ht="17.25" customHeight="1" thickBot="1">
      <c r="A23" s="11">
        <v>2</v>
      </c>
      <c r="B23" s="6" t="s">
        <v>13</v>
      </c>
      <c r="C23" s="6">
        <v>18</v>
      </c>
      <c r="D23" s="6">
        <v>0</v>
      </c>
      <c r="E23" s="6">
        <v>0</v>
      </c>
      <c r="F23" s="6">
        <f t="shared" si="9"/>
        <v>18</v>
      </c>
      <c r="G23" s="1">
        <f t="shared" si="1"/>
        <v>18</v>
      </c>
      <c r="H23" s="6">
        <v>0</v>
      </c>
      <c r="I23" s="13">
        <v>1</v>
      </c>
      <c r="J23" s="13">
        <v>3</v>
      </c>
      <c r="K23" s="13">
        <v>14</v>
      </c>
      <c r="L23" s="13">
        <v>0</v>
      </c>
      <c r="M23" s="21">
        <f t="shared" si="2"/>
        <v>100</v>
      </c>
      <c r="N23" s="14">
        <f t="shared" si="3"/>
        <v>22.222222222222221</v>
      </c>
      <c r="O23" s="14">
        <f t="shared" si="4"/>
        <v>44.222222222222221</v>
      </c>
      <c r="P23" s="14">
        <f t="shared" si="5"/>
        <v>3.2777777777777777</v>
      </c>
      <c r="Q23" s="6">
        <f t="shared" si="6"/>
        <v>18.888888888888889</v>
      </c>
      <c r="R23" s="33"/>
    </row>
    <row r="24" spans="1:18" s="15" customFormat="1" ht="19.5" thickBot="1">
      <c r="A24" s="11">
        <v>3</v>
      </c>
      <c r="B24" s="6" t="s">
        <v>14</v>
      </c>
      <c r="C24" s="6">
        <v>21</v>
      </c>
      <c r="D24" s="6">
        <v>1</v>
      </c>
      <c r="E24" s="6">
        <v>3</v>
      </c>
      <c r="F24" s="6">
        <f t="shared" si="9"/>
        <v>19</v>
      </c>
      <c r="G24" s="1">
        <f t="shared" si="1"/>
        <v>19</v>
      </c>
      <c r="H24" s="6">
        <v>1</v>
      </c>
      <c r="I24" s="13">
        <v>3</v>
      </c>
      <c r="J24" s="13">
        <v>8</v>
      </c>
      <c r="K24" s="13">
        <v>8</v>
      </c>
      <c r="L24" s="13">
        <v>0</v>
      </c>
      <c r="M24" s="21">
        <f t="shared" si="2"/>
        <v>100</v>
      </c>
      <c r="N24" s="14">
        <f t="shared" si="3"/>
        <v>57.894736842105267</v>
      </c>
      <c r="O24" s="14">
        <f t="shared" si="4"/>
        <v>57.89473684210526</v>
      </c>
      <c r="P24" s="14">
        <f t="shared" si="5"/>
        <v>3.736842105263158</v>
      </c>
      <c r="Q24" s="6">
        <f t="shared" si="6"/>
        <v>49.473684210526315</v>
      </c>
      <c r="R24" s="33"/>
    </row>
    <row r="25" spans="1:18" s="15" customFormat="1" ht="19.5" thickBot="1">
      <c r="A25" s="11">
        <v>4</v>
      </c>
      <c r="B25" s="6" t="s">
        <v>15</v>
      </c>
      <c r="C25" s="6">
        <v>15</v>
      </c>
      <c r="D25" s="6">
        <v>1</v>
      </c>
      <c r="E25" s="6">
        <v>1</v>
      </c>
      <c r="F25" s="6">
        <f>C25+D25-E25</f>
        <v>15</v>
      </c>
      <c r="G25" s="1">
        <f t="shared" si="1"/>
        <v>15</v>
      </c>
      <c r="H25" s="6">
        <v>1</v>
      </c>
      <c r="I25" s="13">
        <v>3</v>
      </c>
      <c r="J25" s="13">
        <v>2</v>
      </c>
      <c r="K25" s="13">
        <v>10</v>
      </c>
      <c r="L25" s="13">
        <v>0</v>
      </c>
      <c r="M25" s="21">
        <f>100/F25*G25</f>
        <v>100</v>
      </c>
      <c r="N25" s="14">
        <f t="shared" si="3"/>
        <v>33.333333333333336</v>
      </c>
      <c r="O25" s="14">
        <f t="shared" si="4"/>
        <v>52.533333333333331</v>
      </c>
      <c r="P25" s="14">
        <f t="shared" si="5"/>
        <v>3.5333333333333332</v>
      </c>
      <c r="Q25" s="6">
        <f t="shared" si="6"/>
        <v>30.666666666666668</v>
      </c>
      <c r="R25" s="23"/>
    </row>
    <row r="26" spans="1:18" ht="17.25" customHeight="1" thickBot="1">
      <c r="A26" s="25">
        <v>5</v>
      </c>
      <c r="B26" s="1" t="s">
        <v>16</v>
      </c>
      <c r="C26" s="1">
        <v>15</v>
      </c>
      <c r="D26" s="1">
        <v>0</v>
      </c>
      <c r="E26" s="1">
        <v>1</v>
      </c>
      <c r="F26" s="1">
        <f t="shared" si="9"/>
        <v>14</v>
      </c>
      <c r="G26" s="1">
        <f t="shared" si="1"/>
        <v>14</v>
      </c>
      <c r="H26" s="1">
        <v>0</v>
      </c>
      <c r="I26" s="10">
        <v>1</v>
      </c>
      <c r="J26" s="10">
        <v>6</v>
      </c>
      <c r="K26" s="10">
        <v>7</v>
      </c>
      <c r="L26" s="10">
        <v>0</v>
      </c>
      <c r="M26" s="20">
        <f t="shared" si="2"/>
        <v>100</v>
      </c>
      <c r="N26" s="4">
        <f t="shared" si="3"/>
        <v>50</v>
      </c>
      <c r="O26" s="4">
        <f t="shared" si="4"/>
        <v>52.571428571428569</v>
      </c>
      <c r="P26" s="4">
        <f t="shared" si="5"/>
        <v>3.5714285714285716</v>
      </c>
      <c r="Q26" s="1">
        <f t="shared" si="6"/>
        <v>41.428571428571431</v>
      </c>
      <c r="R26" s="23"/>
    </row>
    <row r="27" spans="1:18" ht="19.5" thickBot="1">
      <c r="A27" s="25">
        <v>6</v>
      </c>
      <c r="B27" s="1" t="s">
        <v>17</v>
      </c>
      <c r="C27" s="1">
        <v>13</v>
      </c>
      <c r="D27" s="1">
        <v>0</v>
      </c>
      <c r="E27" s="1">
        <v>1</v>
      </c>
      <c r="F27" s="1">
        <f t="shared" si="9"/>
        <v>12</v>
      </c>
      <c r="G27" s="1">
        <f t="shared" si="1"/>
        <v>12</v>
      </c>
      <c r="H27" s="1">
        <v>1</v>
      </c>
      <c r="I27" s="10">
        <v>0</v>
      </c>
      <c r="J27" s="10">
        <v>1</v>
      </c>
      <c r="K27" s="10">
        <v>11</v>
      </c>
      <c r="L27" s="10">
        <v>0</v>
      </c>
      <c r="M27" s="20">
        <f t="shared" si="2"/>
        <v>100</v>
      </c>
      <c r="N27" s="4">
        <f t="shared" si="3"/>
        <v>8.3333333333333339</v>
      </c>
      <c r="O27" s="4">
        <f t="shared" si="4"/>
        <v>38.333333333333336</v>
      </c>
      <c r="P27" s="4">
        <f t="shared" si="5"/>
        <v>3.0833333333333335</v>
      </c>
      <c r="Q27" s="1">
        <f t="shared" si="6"/>
        <v>6.666666666666667</v>
      </c>
      <c r="R27" s="23"/>
    </row>
    <row r="28" spans="1:18" ht="19.5" thickBot="1">
      <c r="A28" s="25">
        <v>7</v>
      </c>
      <c r="B28" s="1" t="s">
        <v>18</v>
      </c>
      <c r="C28" s="1">
        <v>15</v>
      </c>
      <c r="D28" s="1">
        <v>0</v>
      </c>
      <c r="E28" s="1">
        <v>1</v>
      </c>
      <c r="F28" s="1">
        <f t="shared" si="9"/>
        <v>14</v>
      </c>
      <c r="G28" s="1">
        <f t="shared" si="1"/>
        <v>14</v>
      </c>
      <c r="H28" s="1">
        <v>1</v>
      </c>
      <c r="I28" s="10">
        <v>1</v>
      </c>
      <c r="J28" s="10">
        <v>5</v>
      </c>
      <c r="K28" s="10">
        <v>8</v>
      </c>
      <c r="L28" s="10">
        <v>0</v>
      </c>
      <c r="M28" s="20">
        <f t="shared" si="2"/>
        <v>100</v>
      </c>
      <c r="N28" s="4">
        <f t="shared" si="3"/>
        <v>42.857142857142861</v>
      </c>
      <c r="O28" s="4">
        <f t="shared" si="4"/>
        <v>50.571428571428569</v>
      </c>
      <c r="P28" s="4">
        <f t="shared" si="5"/>
        <v>3.5</v>
      </c>
      <c r="Q28" s="1">
        <f t="shared" si="6"/>
        <v>35.714285714285715</v>
      </c>
      <c r="R28" s="23"/>
    </row>
    <row r="29" spans="1:18" ht="19.5" thickBot="1">
      <c r="A29" s="25">
        <v>8</v>
      </c>
      <c r="B29" s="1" t="s">
        <v>19</v>
      </c>
      <c r="C29" s="1">
        <v>15</v>
      </c>
      <c r="D29" s="1">
        <v>0</v>
      </c>
      <c r="E29" s="1">
        <v>0</v>
      </c>
      <c r="F29" s="1">
        <f t="shared" si="9"/>
        <v>15</v>
      </c>
      <c r="G29" s="1">
        <f t="shared" si="1"/>
        <v>15</v>
      </c>
      <c r="H29" s="1">
        <v>1</v>
      </c>
      <c r="I29" s="10">
        <v>0</v>
      </c>
      <c r="J29" s="10">
        <v>6</v>
      </c>
      <c r="K29" s="10">
        <v>9</v>
      </c>
      <c r="L29" s="10">
        <v>0</v>
      </c>
      <c r="M29" s="20">
        <f t="shared" si="2"/>
        <v>100</v>
      </c>
      <c r="N29" s="4">
        <f t="shared" si="3"/>
        <v>40</v>
      </c>
      <c r="O29" s="4">
        <f t="shared" si="4"/>
        <v>47.2</v>
      </c>
      <c r="P29" s="4">
        <f t="shared" si="5"/>
        <v>3.4</v>
      </c>
      <c r="Q29" s="1">
        <f t="shared" si="6"/>
        <v>32</v>
      </c>
      <c r="R29" s="23"/>
    </row>
    <row r="30" spans="1:18" ht="19.5" thickBot="1">
      <c r="A30" s="25">
        <v>9</v>
      </c>
      <c r="B30" s="1" t="s">
        <v>24</v>
      </c>
      <c r="C30" s="1">
        <v>15</v>
      </c>
      <c r="D30" s="1">
        <v>0</v>
      </c>
      <c r="E30" s="1">
        <v>0</v>
      </c>
      <c r="F30" s="1">
        <f t="shared" si="9"/>
        <v>15</v>
      </c>
      <c r="G30" s="1">
        <f t="shared" si="1"/>
        <v>14</v>
      </c>
      <c r="H30" s="1">
        <v>0</v>
      </c>
      <c r="I30" s="10">
        <v>0</v>
      </c>
      <c r="J30" s="10">
        <v>2</v>
      </c>
      <c r="K30" s="10">
        <v>12</v>
      </c>
      <c r="L30" s="10">
        <v>1</v>
      </c>
      <c r="M30" s="20">
        <f t="shared" si="2"/>
        <v>93.333333333333343</v>
      </c>
      <c r="N30" s="4">
        <f t="shared" si="3"/>
        <v>13.333333333333334</v>
      </c>
      <c r="O30" s="4">
        <f t="shared" si="4"/>
        <v>38.4</v>
      </c>
      <c r="P30" s="4">
        <f t="shared" si="5"/>
        <v>3.0666666666666669</v>
      </c>
      <c r="Q30" s="1">
        <f t="shared" si="6"/>
        <v>10.666666666666666</v>
      </c>
      <c r="R30" s="33" t="s">
        <v>65</v>
      </c>
    </row>
    <row r="31" spans="1:18" ht="19.5" thickBot="1">
      <c r="A31" s="25">
        <v>10</v>
      </c>
      <c r="B31" s="1" t="s">
        <v>48</v>
      </c>
      <c r="C31" s="1">
        <v>15</v>
      </c>
      <c r="D31" s="1">
        <v>0</v>
      </c>
      <c r="E31" s="1">
        <v>1</v>
      </c>
      <c r="F31" s="1">
        <f t="shared" si="9"/>
        <v>14</v>
      </c>
      <c r="G31" s="1">
        <f t="shared" si="1"/>
        <v>14</v>
      </c>
      <c r="H31" s="1">
        <v>1</v>
      </c>
      <c r="I31" s="10">
        <v>0</v>
      </c>
      <c r="J31" s="10">
        <v>1</v>
      </c>
      <c r="K31" s="10">
        <v>13</v>
      </c>
      <c r="L31" s="10">
        <v>0</v>
      </c>
      <c r="M31" s="20">
        <f t="shared" si="2"/>
        <v>100</v>
      </c>
      <c r="N31" s="20">
        <f t="shared" si="3"/>
        <v>7.1428571428571432</v>
      </c>
      <c r="O31" s="4">
        <f t="shared" si="4"/>
        <v>38</v>
      </c>
      <c r="P31" s="4">
        <f t="shared" si="5"/>
        <v>3.0714285714285716</v>
      </c>
      <c r="Q31" s="1">
        <f t="shared" si="6"/>
        <v>5.7142857142857144</v>
      </c>
      <c r="R31" s="23"/>
    </row>
    <row r="32" spans="1:18" ht="19.5" thickBot="1">
      <c r="A32" s="25">
        <v>11</v>
      </c>
      <c r="B32" s="1" t="s">
        <v>20</v>
      </c>
      <c r="C32" s="1">
        <v>17</v>
      </c>
      <c r="D32" s="1">
        <v>0</v>
      </c>
      <c r="E32" s="1">
        <v>0</v>
      </c>
      <c r="F32" s="1">
        <f t="shared" si="9"/>
        <v>17</v>
      </c>
      <c r="G32" s="1">
        <f t="shared" si="1"/>
        <v>17</v>
      </c>
      <c r="H32" s="1">
        <v>0</v>
      </c>
      <c r="I32" s="10">
        <v>1</v>
      </c>
      <c r="J32" s="10">
        <v>3</v>
      </c>
      <c r="K32" s="10">
        <v>13</v>
      </c>
      <c r="L32" s="10">
        <v>0</v>
      </c>
      <c r="M32" s="20">
        <f t="shared" si="2"/>
        <v>100</v>
      </c>
      <c r="N32" s="4">
        <f t="shared" si="3"/>
        <v>23.529411764705884</v>
      </c>
      <c r="O32" s="4">
        <f t="shared" si="4"/>
        <v>44.705882352941174</v>
      </c>
      <c r="P32" s="4">
        <f t="shared" si="5"/>
        <v>3.2941176470588234</v>
      </c>
      <c r="Q32" s="1">
        <f t="shared" si="6"/>
        <v>20</v>
      </c>
      <c r="R32" s="23"/>
    </row>
    <row r="33" spans="1:18" ht="18" customHeight="1" thickBot="1">
      <c r="A33" s="25">
        <v>12</v>
      </c>
      <c r="B33" s="1" t="s">
        <v>21</v>
      </c>
      <c r="C33" s="1">
        <v>18</v>
      </c>
      <c r="D33" s="1">
        <v>0</v>
      </c>
      <c r="E33" s="1">
        <v>1</v>
      </c>
      <c r="F33" s="1">
        <f t="shared" si="9"/>
        <v>17</v>
      </c>
      <c r="G33" s="1">
        <f t="shared" si="1"/>
        <v>16</v>
      </c>
      <c r="H33" s="1">
        <v>0</v>
      </c>
      <c r="I33" s="10">
        <v>0</v>
      </c>
      <c r="J33" s="10">
        <v>5</v>
      </c>
      <c r="K33" s="10">
        <v>11</v>
      </c>
      <c r="L33" s="10">
        <v>1</v>
      </c>
      <c r="M33" s="20">
        <f t="shared" si="2"/>
        <v>94.117647058823536</v>
      </c>
      <c r="N33" s="4">
        <f t="shared" si="3"/>
        <v>29.411764705882355</v>
      </c>
      <c r="O33" s="4">
        <f t="shared" si="4"/>
        <v>43.058823529411768</v>
      </c>
      <c r="P33" s="4">
        <f t="shared" si="5"/>
        <v>3.2352941176470589</v>
      </c>
      <c r="Q33" s="1">
        <f t="shared" si="6"/>
        <v>23.529411764705884</v>
      </c>
      <c r="R33" s="33" t="s">
        <v>67</v>
      </c>
    </row>
    <row r="34" spans="1:18" ht="52.15" customHeight="1" thickBot="1">
      <c r="A34" s="25">
        <v>13</v>
      </c>
      <c r="B34" s="1" t="s">
        <v>46</v>
      </c>
      <c r="C34" s="1">
        <v>18</v>
      </c>
      <c r="D34" s="1">
        <v>0</v>
      </c>
      <c r="E34" s="1">
        <v>1</v>
      </c>
      <c r="F34" s="1">
        <f t="shared" si="9"/>
        <v>17</v>
      </c>
      <c r="G34" s="1">
        <f t="shared" si="1"/>
        <v>15</v>
      </c>
      <c r="H34" s="1">
        <v>1</v>
      </c>
      <c r="I34" s="10">
        <v>0</v>
      </c>
      <c r="J34" s="10">
        <v>1</v>
      </c>
      <c r="K34" s="10">
        <v>14</v>
      </c>
      <c r="L34" s="10">
        <v>2</v>
      </c>
      <c r="M34" s="20">
        <f t="shared" si="2"/>
        <v>88.235294117647072</v>
      </c>
      <c r="N34" s="4">
        <f t="shared" si="3"/>
        <v>5.882352941176471</v>
      </c>
      <c r="O34" s="4">
        <f t="shared" si="4"/>
        <v>35.294117647058826</v>
      </c>
      <c r="P34" s="4">
        <f t="shared" si="5"/>
        <v>2.9411764705882355</v>
      </c>
      <c r="Q34" s="1">
        <f t="shared" si="6"/>
        <v>4.7058823529411766</v>
      </c>
      <c r="R34" s="33" t="s">
        <v>66</v>
      </c>
    </row>
    <row r="35" spans="1:18" ht="18" customHeight="1" thickBot="1">
      <c r="A35" s="25">
        <v>14</v>
      </c>
      <c r="B35" s="1" t="s">
        <v>22</v>
      </c>
      <c r="C35" s="1">
        <v>16</v>
      </c>
      <c r="D35" s="1">
        <v>0</v>
      </c>
      <c r="E35" s="1">
        <v>0</v>
      </c>
      <c r="F35" s="1">
        <f t="shared" si="9"/>
        <v>16</v>
      </c>
      <c r="G35" s="1">
        <f t="shared" si="1"/>
        <v>14</v>
      </c>
      <c r="H35" s="1">
        <v>1</v>
      </c>
      <c r="I35" s="10">
        <v>1</v>
      </c>
      <c r="J35" s="10">
        <v>3</v>
      </c>
      <c r="K35" s="10">
        <v>10</v>
      </c>
      <c r="L35" s="10">
        <v>2</v>
      </c>
      <c r="M35" s="20">
        <f t="shared" si="2"/>
        <v>87.5</v>
      </c>
      <c r="N35" s="4">
        <f t="shared" si="3"/>
        <v>25</v>
      </c>
      <c r="O35" s="4">
        <f t="shared" si="4"/>
        <v>42.75</v>
      </c>
      <c r="P35" s="4">
        <f t="shared" si="5"/>
        <v>3.1875</v>
      </c>
      <c r="Q35" s="1">
        <f t="shared" si="6"/>
        <v>21.25</v>
      </c>
      <c r="R35" s="33" t="s">
        <v>69</v>
      </c>
    </row>
    <row r="36" spans="1:18" ht="17.25" customHeight="1" thickBot="1">
      <c r="A36" s="25">
        <v>15</v>
      </c>
      <c r="B36" s="1" t="s">
        <v>23</v>
      </c>
      <c r="C36" s="1">
        <v>17</v>
      </c>
      <c r="D36" s="1">
        <v>0</v>
      </c>
      <c r="E36" s="1">
        <v>1</v>
      </c>
      <c r="F36" s="1">
        <f t="shared" si="9"/>
        <v>16</v>
      </c>
      <c r="G36" s="1">
        <f t="shared" si="1"/>
        <v>15</v>
      </c>
      <c r="H36" s="1">
        <v>0</v>
      </c>
      <c r="I36" s="10">
        <v>1</v>
      </c>
      <c r="J36" s="10">
        <v>2</v>
      </c>
      <c r="K36" s="10">
        <v>12</v>
      </c>
      <c r="L36" s="10">
        <v>1</v>
      </c>
      <c r="M36" s="20">
        <f t="shared" si="2"/>
        <v>93.75</v>
      </c>
      <c r="N36" s="4">
        <f t="shared" si="3"/>
        <v>18.75</v>
      </c>
      <c r="O36" s="4">
        <f t="shared" si="4"/>
        <v>42.25</v>
      </c>
      <c r="P36" s="4">
        <f t="shared" si="5"/>
        <v>3.1875</v>
      </c>
      <c r="Q36" s="1">
        <f t="shared" si="6"/>
        <v>16.25</v>
      </c>
      <c r="R36" s="33" t="s">
        <v>68</v>
      </c>
    </row>
    <row r="37" spans="1:18" ht="17.45" customHeight="1" thickBot="1">
      <c r="A37" s="25">
        <v>16</v>
      </c>
      <c r="B37" s="1" t="s">
        <v>49</v>
      </c>
      <c r="C37" s="1">
        <v>20</v>
      </c>
      <c r="D37" s="1">
        <v>0</v>
      </c>
      <c r="E37" s="1">
        <v>0</v>
      </c>
      <c r="F37" s="1">
        <f t="shared" si="9"/>
        <v>20</v>
      </c>
      <c r="G37" s="1">
        <f t="shared" si="1"/>
        <v>20</v>
      </c>
      <c r="H37" s="1">
        <v>1</v>
      </c>
      <c r="I37" s="10">
        <v>1</v>
      </c>
      <c r="J37" s="10">
        <v>8</v>
      </c>
      <c r="K37" s="10">
        <v>11</v>
      </c>
      <c r="L37" s="10">
        <v>0</v>
      </c>
      <c r="M37" s="20">
        <f t="shared" si="2"/>
        <v>100</v>
      </c>
      <c r="N37" s="4">
        <f t="shared" si="3"/>
        <v>45</v>
      </c>
      <c r="O37" s="4">
        <f t="shared" si="4"/>
        <v>50.4</v>
      </c>
      <c r="P37" s="4">
        <f t="shared" si="5"/>
        <v>3.5</v>
      </c>
      <c r="Q37" s="1">
        <f t="shared" si="6"/>
        <v>37</v>
      </c>
      <c r="R37" s="23"/>
    </row>
    <row r="38" spans="1:18" ht="48.6" customHeight="1" thickBot="1">
      <c r="A38" s="25">
        <v>17</v>
      </c>
      <c r="B38" s="1" t="s">
        <v>50</v>
      </c>
      <c r="C38" s="1">
        <v>16</v>
      </c>
      <c r="D38" s="1">
        <v>0</v>
      </c>
      <c r="E38" s="1">
        <v>1</v>
      </c>
      <c r="F38" s="1">
        <f t="shared" si="9"/>
        <v>15</v>
      </c>
      <c r="G38" s="1">
        <f t="shared" si="1"/>
        <v>10</v>
      </c>
      <c r="H38" s="1">
        <v>0</v>
      </c>
      <c r="I38" s="10">
        <v>0</v>
      </c>
      <c r="J38" s="10">
        <v>0</v>
      </c>
      <c r="K38" s="10">
        <v>10</v>
      </c>
      <c r="L38" s="10">
        <v>5</v>
      </c>
      <c r="M38" s="20">
        <f t="shared" si="2"/>
        <v>66.666666666666671</v>
      </c>
      <c r="N38" s="4">
        <f t="shared" si="3"/>
        <v>0</v>
      </c>
      <c r="O38" s="4">
        <f t="shared" si="4"/>
        <v>29.333333333333332</v>
      </c>
      <c r="P38" s="4">
        <f t="shared" si="5"/>
        <v>2.6666666666666665</v>
      </c>
      <c r="Q38" s="1">
        <f t="shared" si="6"/>
        <v>0</v>
      </c>
      <c r="R38" s="33" t="s">
        <v>70</v>
      </c>
    </row>
    <row r="39" spans="1:18" s="18" customFormat="1" ht="21.75" thickBot="1">
      <c r="A39" s="19" t="s">
        <v>42</v>
      </c>
      <c r="B39" s="16"/>
      <c r="C39" s="8">
        <f>SUM(C22:C38)</f>
        <v>285</v>
      </c>
      <c r="D39" s="8">
        <f>SUM(D22:D38)</f>
        <v>2</v>
      </c>
      <c r="E39" s="8">
        <f>SUM(E22:E38)</f>
        <v>13</v>
      </c>
      <c r="F39" s="8">
        <f t="shared" ref="F39:L39" si="10">SUM(F22:F38)</f>
        <v>274</v>
      </c>
      <c r="G39" s="1">
        <f t="shared" si="1"/>
        <v>262</v>
      </c>
      <c r="H39" s="8">
        <f t="shared" si="10"/>
        <v>10</v>
      </c>
      <c r="I39" s="8">
        <f t="shared" si="10"/>
        <v>14</v>
      </c>
      <c r="J39" s="8">
        <f t="shared" si="10"/>
        <v>64</v>
      </c>
      <c r="K39" s="8">
        <f t="shared" si="10"/>
        <v>184</v>
      </c>
      <c r="L39" s="8">
        <f t="shared" si="10"/>
        <v>12</v>
      </c>
      <c r="M39" s="20">
        <f t="shared" si="2"/>
        <v>95.620437956204384</v>
      </c>
      <c r="N39" s="4">
        <f t="shared" si="3"/>
        <v>28.467153284671532</v>
      </c>
      <c r="O39" s="4">
        <f t="shared" si="4"/>
        <v>44.934306569343065</v>
      </c>
      <c r="P39" s="4">
        <f t="shared" si="5"/>
        <v>3.2919708029197081</v>
      </c>
      <c r="Q39" s="1">
        <f t="shared" si="6"/>
        <v>23.795620437956206</v>
      </c>
      <c r="R39" s="23"/>
    </row>
    <row r="40" spans="1:18" ht="24" customHeight="1" thickBot="1">
      <c r="A40" s="25">
        <v>1</v>
      </c>
      <c r="B40" s="1">
        <v>10</v>
      </c>
      <c r="C40" s="1">
        <v>18</v>
      </c>
      <c r="D40" s="1">
        <v>0</v>
      </c>
      <c r="E40" s="1">
        <v>0</v>
      </c>
      <c r="F40" s="1">
        <f t="shared" si="9"/>
        <v>18</v>
      </c>
      <c r="G40" s="1">
        <f t="shared" si="1"/>
        <v>18</v>
      </c>
      <c r="H40" s="1">
        <v>2</v>
      </c>
      <c r="I40" s="10">
        <v>4</v>
      </c>
      <c r="J40" s="10">
        <v>4</v>
      </c>
      <c r="K40" s="10">
        <v>10</v>
      </c>
      <c r="L40" s="10">
        <v>0</v>
      </c>
      <c r="M40" s="20">
        <f t="shared" si="2"/>
        <v>100</v>
      </c>
      <c r="N40" s="4">
        <f t="shared" si="3"/>
        <v>44.444444444444443</v>
      </c>
      <c r="O40" s="4">
        <f t="shared" si="4"/>
        <v>56.444444444444443</v>
      </c>
      <c r="P40" s="4">
        <f t="shared" si="5"/>
        <v>3.6666666666666665</v>
      </c>
      <c r="Q40" s="1">
        <f t="shared" si="6"/>
        <v>40</v>
      </c>
      <c r="R40" s="23"/>
    </row>
    <row r="41" spans="1:18" ht="19.5" thickBot="1">
      <c r="A41" s="25">
        <v>2</v>
      </c>
      <c r="B41" s="1">
        <v>11</v>
      </c>
      <c r="C41" s="1">
        <v>19</v>
      </c>
      <c r="D41" s="1">
        <v>0</v>
      </c>
      <c r="E41" s="1">
        <v>3</v>
      </c>
      <c r="F41" s="1">
        <f t="shared" si="9"/>
        <v>16</v>
      </c>
      <c r="G41" s="1">
        <f t="shared" si="1"/>
        <v>16</v>
      </c>
      <c r="H41" s="1">
        <v>0</v>
      </c>
      <c r="I41" s="10">
        <v>5</v>
      </c>
      <c r="J41" s="10">
        <v>5</v>
      </c>
      <c r="K41" s="10">
        <v>6</v>
      </c>
      <c r="L41" s="10">
        <v>0</v>
      </c>
      <c r="M41" s="20">
        <f t="shared" si="2"/>
        <v>100</v>
      </c>
      <c r="N41" s="4">
        <f t="shared" si="3"/>
        <v>62.5</v>
      </c>
      <c r="O41" s="4">
        <f t="shared" si="4"/>
        <v>64.75</v>
      </c>
      <c r="P41" s="4">
        <f t="shared" si="5"/>
        <v>3.9375</v>
      </c>
      <c r="Q41" s="1">
        <f t="shared" si="6"/>
        <v>56.25</v>
      </c>
      <c r="R41" s="23"/>
    </row>
    <row r="42" spans="1:18" s="18" customFormat="1" ht="21.75" thickBot="1">
      <c r="A42" s="7" t="s">
        <v>43</v>
      </c>
      <c r="B42" s="16"/>
      <c r="C42" s="8">
        <f>SUM(C40:C41)</f>
        <v>37</v>
      </c>
      <c r="D42" s="8">
        <f>SUM(D40:D41)</f>
        <v>0</v>
      </c>
      <c r="E42" s="8">
        <f>SUM(E40:E41)</f>
        <v>3</v>
      </c>
      <c r="F42" s="8">
        <f>SUM(F40:F41)</f>
        <v>34</v>
      </c>
      <c r="G42" s="1">
        <f t="shared" si="1"/>
        <v>34</v>
      </c>
      <c r="H42" s="8">
        <f t="shared" ref="H42:L42" si="11">SUM(H40:H41)</f>
        <v>2</v>
      </c>
      <c r="I42" s="8">
        <f t="shared" si="11"/>
        <v>9</v>
      </c>
      <c r="J42" s="8">
        <f t="shared" si="11"/>
        <v>9</v>
      </c>
      <c r="K42" s="8">
        <f t="shared" si="11"/>
        <v>16</v>
      </c>
      <c r="L42" s="8">
        <f t="shared" si="11"/>
        <v>0</v>
      </c>
      <c r="M42" s="20">
        <f t="shared" si="2"/>
        <v>100</v>
      </c>
      <c r="N42" s="4">
        <f t="shared" si="3"/>
        <v>52.941176470588239</v>
      </c>
      <c r="O42" s="4">
        <f t="shared" si="4"/>
        <v>60.352941176470587</v>
      </c>
      <c r="P42" s="4">
        <f t="shared" si="5"/>
        <v>3.7941176470588234</v>
      </c>
      <c r="Q42" s="1">
        <f t="shared" si="6"/>
        <v>47.647058823529413</v>
      </c>
      <c r="R42" s="23"/>
    </row>
    <row r="43" spans="1:18" s="18" customFormat="1" ht="27" customHeight="1" thickBot="1">
      <c r="A43" s="7" t="s">
        <v>44</v>
      </c>
      <c r="B43" s="16"/>
      <c r="C43" s="8">
        <f>C42+C39+C21</f>
        <v>605</v>
      </c>
      <c r="D43" s="8">
        <f>D42+D39+D21</f>
        <v>5</v>
      </c>
      <c r="E43" s="8">
        <f>E42+E39+E21</f>
        <v>20</v>
      </c>
      <c r="F43" s="8">
        <f t="shared" ref="F43:L43" si="12">F42+F39+F21</f>
        <v>590</v>
      </c>
      <c r="G43" s="1">
        <f t="shared" si="1"/>
        <v>570</v>
      </c>
      <c r="H43" s="8">
        <f t="shared" si="12"/>
        <v>41</v>
      </c>
      <c r="I43" s="8">
        <f t="shared" si="12"/>
        <v>72</v>
      </c>
      <c r="J43" s="8">
        <f t="shared" si="12"/>
        <v>175</v>
      </c>
      <c r="K43" s="8">
        <f t="shared" si="12"/>
        <v>323</v>
      </c>
      <c r="L43" s="8">
        <f t="shared" si="12"/>
        <v>20</v>
      </c>
      <c r="M43" s="20">
        <f t="shared" si="2"/>
        <v>96.610169491525426</v>
      </c>
      <c r="N43" s="4">
        <f t="shared" si="3"/>
        <v>41.864406779661017</v>
      </c>
      <c r="O43" s="4">
        <f t="shared" si="4"/>
        <v>51.437288135593221</v>
      </c>
      <c r="P43" s="4">
        <f t="shared" si="5"/>
        <v>3.506779661016949</v>
      </c>
      <c r="Q43" s="1">
        <f t="shared" si="6"/>
        <v>35.932203389830505</v>
      </c>
      <c r="R43" s="23"/>
    </row>
  </sheetData>
  <mergeCells count="18"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C1:R2"/>
    <mergeCell ref="F4:F5"/>
    <mergeCell ref="G4:G5"/>
    <mergeCell ref="H4:H5"/>
    <mergeCell ref="I4:I5"/>
    <mergeCell ref="P4:P5"/>
    <mergeCell ref="Q4:Q5"/>
    <mergeCell ref="J4:J5"/>
    <mergeCell ref="K4:K5"/>
  </mergeCells>
  <pageMargins left="0.19685039370078741" right="0.19685039370078741" top="0.31" bottom="0.27559055118110237" header="0.31496062992125984" footer="0.31496062992125984"/>
  <pageSetup paperSize="9" scale="7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3"/>
  <sheetViews>
    <sheetView topLeftCell="B1" workbookViewId="0">
      <pane xSplit="16" ySplit="4" topLeftCell="R20" activePane="bottomRight" state="frozen"/>
      <selection activeCell="B1" sqref="B1"/>
      <selection pane="topRight" activeCell="R1" sqref="R1"/>
      <selection pane="bottomLeft" activeCell="B5" sqref="B5"/>
      <selection pane="bottomRight" activeCell="R52" sqref="R52"/>
    </sheetView>
  </sheetViews>
  <sheetFormatPr defaultRowHeight="15"/>
  <cols>
    <col min="1" max="1" width="7" customWidth="1"/>
    <col min="2" max="2" width="6" style="15" bestFit="1" customWidth="1"/>
    <col min="3" max="3" width="8.140625" style="15" customWidth="1"/>
    <col min="4" max="4" width="6" style="15" customWidth="1"/>
    <col min="5" max="5" width="6.140625" style="15" customWidth="1"/>
    <col min="6" max="6" width="9.42578125" style="15" bestFit="1" customWidth="1"/>
    <col min="7" max="7" width="6.28515625" style="15" bestFit="1" customWidth="1"/>
    <col min="8" max="8" width="7.140625" style="15" customWidth="1"/>
    <col min="9" max="9" width="6.28515625" style="15" customWidth="1"/>
    <col min="10" max="10" width="6.140625" style="15" customWidth="1"/>
    <col min="11" max="11" width="6.28515625" style="15" customWidth="1"/>
    <col min="12" max="12" width="5.140625" style="15" customWidth="1"/>
    <col min="13" max="13" width="9.7109375" style="44" bestFit="1" customWidth="1"/>
    <col min="14" max="14" width="10.140625" style="15" customWidth="1"/>
    <col min="15" max="15" width="9.5703125" style="15" customWidth="1"/>
    <col min="16" max="16" width="8.140625" style="15" customWidth="1"/>
    <col min="17" max="17" width="6.7109375" style="15" customWidth="1"/>
    <col min="18" max="18" width="64.140625" style="15" customWidth="1"/>
  </cols>
  <sheetData>
    <row r="1" spans="1:18" ht="15" customHeight="1">
      <c r="C1" s="78" t="s">
        <v>75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16.5" customHeight="1"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8" ht="15.75" thickBot="1"/>
    <row r="4" spans="1:18" ht="15.75">
      <c r="A4" s="68" t="s">
        <v>0</v>
      </c>
      <c r="B4" s="70" t="s">
        <v>1</v>
      </c>
      <c r="C4" s="72" t="s">
        <v>2</v>
      </c>
      <c r="D4" s="70" t="s">
        <v>3</v>
      </c>
      <c r="E4" s="70" t="s">
        <v>4</v>
      </c>
      <c r="F4" s="72" t="s">
        <v>5</v>
      </c>
      <c r="G4" s="70" t="s">
        <v>6</v>
      </c>
      <c r="H4" s="70" t="s">
        <v>7</v>
      </c>
      <c r="I4" s="74">
        <v>5</v>
      </c>
      <c r="J4" s="74">
        <v>4</v>
      </c>
      <c r="K4" s="74">
        <v>3</v>
      </c>
      <c r="L4" s="74">
        <v>2</v>
      </c>
      <c r="M4" s="76" t="s">
        <v>8</v>
      </c>
      <c r="N4" s="72" t="s">
        <v>9</v>
      </c>
      <c r="O4" s="72" t="s">
        <v>25</v>
      </c>
      <c r="P4" s="72" t="s">
        <v>26</v>
      </c>
      <c r="Q4" s="70" t="s">
        <v>27</v>
      </c>
      <c r="R4" s="45" t="s">
        <v>10</v>
      </c>
    </row>
    <row r="5" spans="1:18" ht="16.5" thickBot="1">
      <c r="A5" s="69"/>
      <c r="B5" s="71"/>
      <c r="C5" s="73"/>
      <c r="D5" s="71"/>
      <c r="E5" s="71"/>
      <c r="F5" s="73"/>
      <c r="G5" s="71"/>
      <c r="H5" s="71"/>
      <c r="I5" s="75"/>
      <c r="J5" s="75"/>
      <c r="K5" s="75"/>
      <c r="L5" s="75"/>
      <c r="M5" s="77"/>
      <c r="N5" s="73"/>
      <c r="O5" s="73"/>
      <c r="P5" s="73"/>
      <c r="Q5" s="71"/>
      <c r="R5" s="28" t="s">
        <v>11</v>
      </c>
    </row>
    <row r="6" spans="1:18" ht="19.5" thickBot="1">
      <c r="A6" s="37">
        <v>1</v>
      </c>
      <c r="B6" s="6" t="s">
        <v>28</v>
      </c>
      <c r="C6" s="12">
        <v>22</v>
      </c>
      <c r="D6" s="6">
        <v>0</v>
      </c>
      <c r="E6" s="6">
        <v>1</v>
      </c>
      <c r="F6" s="6">
        <f t="shared" ref="F6:F20" si="0">C6+D6-E6</f>
        <v>21</v>
      </c>
      <c r="G6" s="6">
        <f t="shared" ref="G6:G41" si="1">I6+J6+K6</f>
        <v>21</v>
      </c>
      <c r="H6" s="6">
        <v>0</v>
      </c>
      <c r="I6" s="13">
        <v>5</v>
      </c>
      <c r="J6" s="13">
        <v>6</v>
      </c>
      <c r="K6" s="13">
        <v>10</v>
      </c>
      <c r="L6" s="13">
        <v>0</v>
      </c>
      <c r="M6" s="21">
        <f t="shared" ref="M6:M43" si="2">100/F6*G6</f>
        <v>100</v>
      </c>
      <c r="N6" s="14">
        <f t="shared" ref="N6:N43" si="3">100/F6*(I6+J6)</f>
        <v>52.38095238095238</v>
      </c>
      <c r="O6" s="14">
        <f t="shared" ref="O6:O43" si="4">(I6*100+J6*64+K6*36+L6*16)/F6</f>
        <v>59.238095238095241</v>
      </c>
      <c r="P6" s="14">
        <f t="shared" ref="P6:P43" si="5">(I6*5+J6*4+K6*3+L6*2)/F6</f>
        <v>3.7619047619047619</v>
      </c>
      <c r="Q6" s="6">
        <f t="shared" ref="Q6:Q43" si="6">(I6*100+J6*80)/F6</f>
        <v>46.666666666666664</v>
      </c>
      <c r="R6" s="28"/>
    </row>
    <row r="7" spans="1:18" ht="19.5" thickBot="1">
      <c r="A7" s="37">
        <v>2</v>
      </c>
      <c r="B7" s="6" t="s">
        <v>29</v>
      </c>
      <c r="C7" s="12">
        <v>17</v>
      </c>
      <c r="D7" s="6">
        <v>0</v>
      </c>
      <c r="E7" s="6">
        <v>1</v>
      </c>
      <c r="F7" s="6">
        <f t="shared" si="0"/>
        <v>16</v>
      </c>
      <c r="G7" s="6">
        <f t="shared" si="1"/>
        <v>16</v>
      </c>
      <c r="H7" s="6">
        <v>0</v>
      </c>
      <c r="I7" s="13">
        <v>3</v>
      </c>
      <c r="J7" s="13">
        <v>2</v>
      </c>
      <c r="K7" s="13">
        <v>11</v>
      </c>
      <c r="L7" s="13">
        <v>0</v>
      </c>
      <c r="M7" s="21">
        <f t="shared" si="2"/>
        <v>100</v>
      </c>
      <c r="N7" s="14">
        <f t="shared" si="3"/>
        <v>31.25</v>
      </c>
      <c r="O7" s="14">
        <f t="shared" si="4"/>
        <v>51.5</v>
      </c>
      <c r="P7" s="14">
        <f t="shared" si="5"/>
        <v>3.5</v>
      </c>
      <c r="Q7" s="6">
        <f t="shared" si="6"/>
        <v>28.75</v>
      </c>
      <c r="R7" s="28"/>
    </row>
    <row r="8" spans="1:18" ht="19.5" thickBot="1">
      <c r="A8" s="37">
        <v>3</v>
      </c>
      <c r="B8" s="6" t="s">
        <v>30</v>
      </c>
      <c r="C8" s="12">
        <v>21</v>
      </c>
      <c r="D8" s="6">
        <v>0</v>
      </c>
      <c r="E8" s="6">
        <v>0</v>
      </c>
      <c r="F8" s="6">
        <f t="shared" si="0"/>
        <v>21</v>
      </c>
      <c r="G8" s="6">
        <f t="shared" si="1"/>
        <v>21</v>
      </c>
      <c r="H8" s="6">
        <v>0</v>
      </c>
      <c r="I8" s="13">
        <v>3</v>
      </c>
      <c r="J8" s="13">
        <v>7</v>
      </c>
      <c r="K8" s="13">
        <v>11</v>
      </c>
      <c r="L8" s="13">
        <v>0</v>
      </c>
      <c r="M8" s="21">
        <f t="shared" si="2"/>
        <v>100</v>
      </c>
      <c r="N8" s="14">
        <f t="shared" si="3"/>
        <v>47.61904761904762</v>
      </c>
      <c r="O8" s="14">
        <f t="shared" si="4"/>
        <v>54.476190476190474</v>
      </c>
      <c r="P8" s="14">
        <f t="shared" si="5"/>
        <v>3.6190476190476191</v>
      </c>
      <c r="Q8" s="6">
        <f t="shared" si="6"/>
        <v>40.952380952380949</v>
      </c>
      <c r="R8" s="28"/>
    </row>
    <row r="9" spans="1:18" ht="19.5" thickBot="1">
      <c r="A9" s="37">
        <v>4</v>
      </c>
      <c r="B9" s="6" t="s">
        <v>31</v>
      </c>
      <c r="C9" s="12">
        <v>18</v>
      </c>
      <c r="D9" s="6">
        <v>0</v>
      </c>
      <c r="E9" s="6">
        <v>2</v>
      </c>
      <c r="F9" s="6">
        <f t="shared" si="0"/>
        <v>16</v>
      </c>
      <c r="G9" s="6">
        <f t="shared" si="1"/>
        <v>16</v>
      </c>
      <c r="H9" s="6">
        <v>0</v>
      </c>
      <c r="I9" s="13">
        <v>1</v>
      </c>
      <c r="J9" s="13">
        <v>6</v>
      </c>
      <c r="K9" s="13">
        <v>9</v>
      </c>
      <c r="L9" s="13">
        <v>0</v>
      </c>
      <c r="M9" s="21">
        <f t="shared" si="2"/>
        <v>100</v>
      </c>
      <c r="N9" s="14">
        <f t="shared" si="3"/>
        <v>43.75</v>
      </c>
      <c r="O9" s="14">
        <f t="shared" si="4"/>
        <v>50.5</v>
      </c>
      <c r="P9" s="14">
        <f t="shared" si="5"/>
        <v>3.5</v>
      </c>
      <c r="Q9" s="6">
        <f t="shared" si="6"/>
        <v>36.25</v>
      </c>
      <c r="R9" s="28"/>
    </row>
    <row r="10" spans="1:18" s="15" customFormat="1" ht="19.5" thickBot="1">
      <c r="A10" s="11">
        <v>5</v>
      </c>
      <c r="B10" s="6" t="s">
        <v>32</v>
      </c>
      <c r="C10" s="12">
        <v>22</v>
      </c>
      <c r="D10" s="6">
        <v>0</v>
      </c>
      <c r="E10" s="6">
        <v>0</v>
      </c>
      <c r="F10" s="6">
        <f t="shared" si="0"/>
        <v>22</v>
      </c>
      <c r="G10" s="6">
        <f t="shared" si="1"/>
        <v>22</v>
      </c>
      <c r="H10" s="6">
        <v>0</v>
      </c>
      <c r="I10" s="13">
        <v>4</v>
      </c>
      <c r="J10" s="13">
        <v>10</v>
      </c>
      <c r="K10" s="13">
        <v>8</v>
      </c>
      <c r="L10" s="13">
        <v>0</v>
      </c>
      <c r="M10" s="21">
        <f t="shared" si="2"/>
        <v>100.00000000000001</v>
      </c>
      <c r="N10" s="14">
        <f t="shared" si="3"/>
        <v>63.63636363636364</v>
      </c>
      <c r="O10" s="14">
        <f t="shared" si="4"/>
        <v>60.363636363636367</v>
      </c>
      <c r="P10" s="14">
        <f t="shared" si="5"/>
        <v>3.8181818181818183</v>
      </c>
      <c r="Q10" s="6">
        <f t="shared" si="6"/>
        <v>54.545454545454547</v>
      </c>
      <c r="R10" s="28"/>
    </row>
    <row r="11" spans="1:18" s="15" customFormat="1" ht="19.5" thickBot="1">
      <c r="A11" s="11">
        <v>6</v>
      </c>
      <c r="B11" s="6" t="s">
        <v>33</v>
      </c>
      <c r="C11" s="12">
        <v>20</v>
      </c>
      <c r="D11" s="6">
        <v>2</v>
      </c>
      <c r="E11" s="6">
        <v>0</v>
      </c>
      <c r="F11" s="6">
        <f t="shared" si="0"/>
        <v>22</v>
      </c>
      <c r="G11" s="6">
        <f t="shared" si="1"/>
        <v>22</v>
      </c>
      <c r="H11" s="6">
        <v>3</v>
      </c>
      <c r="I11" s="13">
        <v>9</v>
      </c>
      <c r="J11" s="13">
        <v>6</v>
      </c>
      <c r="K11" s="13">
        <v>7</v>
      </c>
      <c r="L11" s="13">
        <v>0</v>
      </c>
      <c r="M11" s="21">
        <f t="shared" si="2"/>
        <v>100.00000000000001</v>
      </c>
      <c r="N11" s="14">
        <f t="shared" si="3"/>
        <v>68.181818181818187</v>
      </c>
      <c r="O11" s="14">
        <f t="shared" si="4"/>
        <v>69.818181818181813</v>
      </c>
      <c r="P11" s="14">
        <f t="shared" si="5"/>
        <v>4.0909090909090908</v>
      </c>
      <c r="Q11" s="6">
        <f t="shared" si="6"/>
        <v>62.727272727272727</v>
      </c>
      <c r="R11" s="28"/>
    </row>
    <row r="12" spans="1:18" ht="19.5" thickBot="1">
      <c r="A12" s="37">
        <v>7</v>
      </c>
      <c r="B12" s="6" t="s">
        <v>34</v>
      </c>
      <c r="C12" s="12">
        <v>20</v>
      </c>
      <c r="D12" s="6">
        <v>0</v>
      </c>
      <c r="E12" s="6">
        <v>0</v>
      </c>
      <c r="F12" s="6">
        <f t="shared" si="0"/>
        <v>20</v>
      </c>
      <c r="G12" s="6">
        <f t="shared" si="1"/>
        <v>20</v>
      </c>
      <c r="H12" s="6">
        <v>2</v>
      </c>
      <c r="I12" s="13">
        <v>5</v>
      </c>
      <c r="J12" s="13">
        <v>6</v>
      </c>
      <c r="K12" s="13">
        <v>9</v>
      </c>
      <c r="L12" s="13">
        <v>0</v>
      </c>
      <c r="M12" s="21">
        <f t="shared" si="2"/>
        <v>100</v>
      </c>
      <c r="N12" s="14">
        <f t="shared" si="3"/>
        <v>55</v>
      </c>
      <c r="O12" s="14">
        <f t="shared" si="4"/>
        <v>60.4</v>
      </c>
      <c r="P12" s="14">
        <f t="shared" si="5"/>
        <v>3.8</v>
      </c>
      <c r="Q12" s="6">
        <f t="shared" si="6"/>
        <v>49</v>
      </c>
      <c r="R12" s="29"/>
    </row>
    <row r="13" spans="1:18" s="15" customFormat="1" ht="21" customHeight="1" thickBot="1">
      <c r="A13" s="11">
        <v>8</v>
      </c>
      <c r="B13" s="6" t="s">
        <v>45</v>
      </c>
      <c r="C13" s="12">
        <v>20</v>
      </c>
      <c r="D13" s="6">
        <v>2</v>
      </c>
      <c r="E13" s="6">
        <v>0</v>
      </c>
      <c r="F13" s="6">
        <f t="shared" si="0"/>
        <v>22</v>
      </c>
      <c r="G13" s="6">
        <f t="shared" si="1"/>
        <v>20</v>
      </c>
      <c r="H13" s="6">
        <v>3</v>
      </c>
      <c r="I13" s="13">
        <v>2</v>
      </c>
      <c r="J13" s="13">
        <v>8</v>
      </c>
      <c r="K13" s="13">
        <v>10</v>
      </c>
      <c r="L13" s="13">
        <v>2</v>
      </c>
      <c r="M13" s="21">
        <f t="shared" si="2"/>
        <v>90.909090909090921</v>
      </c>
      <c r="N13" s="14">
        <f t="shared" si="3"/>
        <v>45.45454545454546</v>
      </c>
      <c r="O13" s="14">
        <f t="shared" si="4"/>
        <v>50.18181818181818</v>
      </c>
      <c r="P13" s="14">
        <f t="shared" si="5"/>
        <v>3.4545454545454546</v>
      </c>
      <c r="Q13" s="6">
        <f t="shared" si="6"/>
        <v>38.18181818181818</v>
      </c>
      <c r="R13" s="29" t="s">
        <v>79</v>
      </c>
    </row>
    <row r="14" spans="1:18" ht="19.5" thickBot="1">
      <c r="A14" s="37">
        <v>9</v>
      </c>
      <c r="B14" s="6" t="s">
        <v>35</v>
      </c>
      <c r="C14" s="12">
        <v>19</v>
      </c>
      <c r="D14" s="6">
        <v>0</v>
      </c>
      <c r="E14" s="6">
        <v>0</v>
      </c>
      <c r="F14" s="6">
        <f t="shared" si="0"/>
        <v>19</v>
      </c>
      <c r="G14" s="6">
        <f t="shared" si="1"/>
        <v>19</v>
      </c>
      <c r="H14" s="6">
        <v>1</v>
      </c>
      <c r="I14" s="13">
        <v>6</v>
      </c>
      <c r="J14" s="13">
        <v>8</v>
      </c>
      <c r="K14" s="13">
        <v>5</v>
      </c>
      <c r="L14" s="13">
        <v>0</v>
      </c>
      <c r="M14" s="21">
        <f t="shared" si="2"/>
        <v>100</v>
      </c>
      <c r="N14" s="14">
        <f t="shared" si="3"/>
        <v>73.684210526315795</v>
      </c>
      <c r="O14" s="14">
        <f t="shared" si="4"/>
        <v>68</v>
      </c>
      <c r="P14" s="14">
        <f t="shared" si="5"/>
        <v>4.0526315789473681</v>
      </c>
      <c r="Q14" s="6">
        <f t="shared" si="6"/>
        <v>65.263157894736835</v>
      </c>
      <c r="R14" s="28"/>
    </row>
    <row r="15" spans="1:18" ht="19.5" thickBot="1">
      <c r="A15" s="37">
        <v>10</v>
      </c>
      <c r="B15" s="6" t="s">
        <v>36</v>
      </c>
      <c r="C15" s="12">
        <v>16</v>
      </c>
      <c r="D15" s="6">
        <v>0</v>
      </c>
      <c r="E15" s="6">
        <v>0</v>
      </c>
      <c r="F15" s="6">
        <f t="shared" si="0"/>
        <v>16</v>
      </c>
      <c r="G15" s="6">
        <f t="shared" si="1"/>
        <v>16</v>
      </c>
      <c r="H15" s="6">
        <v>0</v>
      </c>
      <c r="I15" s="13">
        <v>2</v>
      </c>
      <c r="J15" s="13">
        <v>9</v>
      </c>
      <c r="K15" s="13">
        <v>5</v>
      </c>
      <c r="L15" s="13">
        <v>0</v>
      </c>
      <c r="M15" s="21">
        <f t="shared" si="2"/>
        <v>100</v>
      </c>
      <c r="N15" s="14">
        <f t="shared" si="3"/>
        <v>68.75</v>
      </c>
      <c r="O15" s="14">
        <f t="shared" si="4"/>
        <v>59.75</v>
      </c>
      <c r="P15" s="14">
        <f t="shared" si="5"/>
        <v>3.8125</v>
      </c>
      <c r="Q15" s="6">
        <f t="shared" si="6"/>
        <v>57.5</v>
      </c>
      <c r="R15" s="29"/>
    </row>
    <row r="16" spans="1:18" ht="19.5" thickBot="1">
      <c r="A16" s="37">
        <v>11</v>
      </c>
      <c r="B16" s="6" t="s">
        <v>37</v>
      </c>
      <c r="C16" s="12">
        <v>15</v>
      </c>
      <c r="D16" s="6">
        <v>0</v>
      </c>
      <c r="E16" s="6">
        <v>0</v>
      </c>
      <c r="F16" s="6">
        <f t="shared" si="0"/>
        <v>15</v>
      </c>
      <c r="G16" s="6">
        <f t="shared" si="1"/>
        <v>15</v>
      </c>
      <c r="H16" s="6">
        <v>1</v>
      </c>
      <c r="I16" s="13">
        <v>3</v>
      </c>
      <c r="J16" s="13">
        <v>4</v>
      </c>
      <c r="K16" s="13">
        <v>8</v>
      </c>
      <c r="L16" s="13">
        <v>0</v>
      </c>
      <c r="M16" s="21">
        <f t="shared" si="2"/>
        <v>100</v>
      </c>
      <c r="N16" s="14">
        <f t="shared" si="3"/>
        <v>46.666666666666671</v>
      </c>
      <c r="O16" s="14">
        <f t="shared" si="4"/>
        <v>56.266666666666666</v>
      </c>
      <c r="P16" s="14">
        <f t="shared" si="5"/>
        <v>3.6666666666666665</v>
      </c>
      <c r="Q16" s="6">
        <f t="shared" si="6"/>
        <v>41.333333333333336</v>
      </c>
      <c r="R16" s="29"/>
    </row>
    <row r="17" spans="1:18" ht="16.149999999999999" customHeight="1" thickBot="1">
      <c r="A17" s="37">
        <v>12</v>
      </c>
      <c r="B17" s="6" t="s">
        <v>47</v>
      </c>
      <c r="C17" s="12">
        <v>16</v>
      </c>
      <c r="D17" s="6">
        <v>0</v>
      </c>
      <c r="E17" s="6">
        <v>0</v>
      </c>
      <c r="F17" s="6">
        <f t="shared" si="0"/>
        <v>16</v>
      </c>
      <c r="G17" s="6">
        <f t="shared" si="1"/>
        <v>16</v>
      </c>
      <c r="H17" s="6">
        <v>0</v>
      </c>
      <c r="I17" s="13">
        <v>1</v>
      </c>
      <c r="J17" s="13">
        <v>7</v>
      </c>
      <c r="K17" s="13">
        <v>8</v>
      </c>
      <c r="L17" s="13">
        <v>0</v>
      </c>
      <c r="M17" s="21">
        <f t="shared" si="2"/>
        <v>100</v>
      </c>
      <c r="N17" s="14">
        <f t="shared" si="3"/>
        <v>50</v>
      </c>
      <c r="O17" s="14">
        <f t="shared" si="4"/>
        <v>52.25</v>
      </c>
      <c r="P17" s="14">
        <f t="shared" si="5"/>
        <v>3.5625</v>
      </c>
      <c r="Q17" s="6">
        <f t="shared" si="6"/>
        <v>41.25</v>
      </c>
      <c r="R17" s="29"/>
    </row>
    <row r="18" spans="1:18" s="15" customFormat="1" ht="19.5" thickBot="1">
      <c r="A18" s="11">
        <v>13</v>
      </c>
      <c r="B18" s="6" t="s">
        <v>38</v>
      </c>
      <c r="C18" s="12">
        <v>20</v>
      </c>
      <c r="D18" s="6">
        <v>0</v>
      </c>
      <c r="E18" s="6">
        <v>1</v>
      </c>
      <c r="F18" s="6">
        <f t="shared" si="0"/>
        <v>19</v>
      </c>
      <c r="G18" s="6">
        <f t="shared" si="1"/>
        <v>19</v>
      </c>
      <c r="H18" s="6">
        <v>0</v>
      </c>
      <c r="I18" s="13">
        <v>2</v>
      </c>
      <c r="J18" s="13">
        <v>11</v>
      </c>
      <c r="K18" s="13">
        <v>6</v>
      </c>
      <c r="L18" s="13">
        <v>0</v>
      </c>
      <c r="M18" s="21">
        <f t="shared" si="2"/>
        <v>100</v>
      </c>
      <c r="N18" s="14">
        <f t="shared" si="3"/>
        <v>68.421052631578959</v>
      </c>
      <c r="O18" s="14">
        <f t="shared" si="4"/>
        <v>58.94736842105263</v>
      </c>
      <c r="P18" s="14">
        <f t="shared" si="5"/>
        <v>3.7894736842105261</v>
      </c>
      <c r="Q18" s="6">
        <f t="shared" si="6"/>
        <v>56.842105263157897</v>
      </c>
      <c r="R18" s="29"/>
    </row>
    <row r="19" spans="1:18" s="15" customFormat="1" ht="19.5" thickBot="1">
      <c r="A19" s="11">
        <v>14</v>
      </c>
      <c r="B19" s="6" t="s">
        <v>39</v>
      </c>
      <c r="C19" s="12">
        <v>19</v>
      </c>
      <c r="D19" s="6">
        <v>0</v>
      </c>
      <c r="E19" s="6">
        <v>0</v>
      </c>
      <c r="F19" s="6">
        <f t="shared" si="0"/>
        <v>19</v>
      </c>
      <c r="G19" s="6">
        <f t="shared" si="1"/>
        <v>19</v>
      </c>
      <c r="H19" s="6">
        <v>2</v>
      </c>
      <c r="I19" s="13">
        <v>2</v>
      </c>
      <c r="J19" s="13">
        <v>7</v>
      </c>
      <c r="K19" s="13">
        <v>10</v>
      </c>
      <c r="L19" s="13">
        <v>0</v>
      </c>
      <c r="M19" s="21">
        <f t="shared" si="2"/>
        <v>100</v>
      </c>
      <c r="N19" s="14">
        <f t="shared" si="3"/>
        <v>47.368421052631582</v>
      </c>
      <c r="O19" s="14">
        <f t="shared" si="4"/>
        <v>53.05263157894737</v>
      </c>
      <c r="P19" s="14">
        <f t="shared" si="5"/>
        <v>3.5789473684210527</v>
      </c>
      <c r="Q19" s="6">
        <f t="shared" si="6"/>
        <v>40</v>
      </c>
      <c r="R19" s="29"/>
    </row>
    <row r="20" spans="1:18" s="38" customFormat="1" ht="19.5" thickBot="1">
      <c r="A20" s="37">
        <v>15</v>
      </c>
      <c r="B20" s="6" t="s">
        <v>40</v>
      </c>
      <c r="C20" s="12">
        <v>18</v>
      </c>
      <c r="D20" s="6">
        <v>0</v>
      </c>
      <c r="E20" s="6">
        <v>1</v>
      </c>
      <c r="F20" s="6">
        <f t="shared" si="0"/>
        <v>17</v>
      </c>
      <c r="G20" s="6">
        <f t="shared" si="1"/>
        <v>17</v>
      </c>
      <c r="H20" s="6">
        <v>2</v>
      </c>
      <c r="I20" s="6">
        <v>2</v>
      </c>
      <c r="J20" s="6">
        <v>2</v>
      </c>
      <c r="K20" s="6">
        <v>13</v>
      </c>
      <c r="L20" s="6">
        <v>0</v>
      </c>
      <c r="M20" s="21">
        <f t="shared" si="2"/>
        <v>100</v>
      </c>
      <c r="N20" s="14">
        <f t="shared" si="3"/>
        <v>23.529411764705884</v>
      </c>
      <c r="O20" s="14">
        <f t="shared" si="4"/>
        <v>46.823529411764703</v>
      </c>
      <c r="P20" s="14">
        <f t="shared" si="5"/>
        <v>3.3529411764705883</v>
      </c>
      <c r="Q20" s="6">
        <f t="shared" si="6"/>
        <v>21.176470588235293</v>
      </c>
      <c r="R20" s="6"/>
    </row>
    <row r="21" spans="1:18" s="18" customFormat="1" ht="27" customHeight="1" thickBot="1">
      <c r="A21" s="7" t="s">
        <v>41</v>
      </c>
      <c r="B21" s="42"/>
      <c r="C21" s="42">
        <f>SUM(C6:C20)</f>
        <v>283</v>
      </c>
      <c r="D21" s="42">
        <f t="shared" ref="D21:E21" si="7">SUM(D6:D20)</f>
        <v>4</v>
      </c>
      <c r="E21" s="42">
        <f t="shared" si="7"/>
        <v>6</v>
      </c>
      <c r="F21" s="42">
        <f>SUM(F6:F20)</f>
        <v>281</v>
      </c>
      <c r="G21" s="42">
        <f t="shared" ref="G21:L21" si="8">SUM(G6:G20)</f>
        <v>279</v>
      </c>
      <c r="H21" s="42">
        <f t="shared" si="8"/>
        <v>14</v>
      </c>
      <c r="I21" s="42">
        <f t="shared" si="8"/>
        <v>50</v>
      </c>
      <c r="J21" s="42">
        <f t="shared" si="8"/>
        <v>99</v>
      </c>
      <c r="K21" s="42">
        <f t="shared" si="8"/>
        <v>130</v>
      </c>
      <c r="L21" s="42">
        <f t="shared" si="8"/>
        <v>2</v>
      </c>
      <c r="M21" s="21">
        <f t="shared" si="2"/>
        <v>99.288256227758012</v>
      </c>
      <c r="N21" s="47">
        <f t="shared" si="3"/>
        <v>53.02491103202847</v>
      </c>
      <c r="O21" s="47">
        <f t="shared" si="4"/>
        <v>57.110320284697508</v>
      </c>
      <c r="P21" s="47">
        <f t="shared" si="5"/>
        <v>3.7010676156583631</v>
      </c>
      <c r="Q21" s="6">
        <f t="shared" si="6"/>
        <v>45.978647686832737</v>
      </c>
      <c r="R21" s="33"/>
    </row>
    <row r="22" spans="1:18" s="15" customFormat="1" ht="19.5" thickBot="1">
      <c r="A22" s="11">
        <v>1</v>
      </c>
      <c r="B22" s="6" t="s">
        <v>12</v>
      </c>
      <c r="C22" s="6">
        <v>21</v>
      </c>
      <c r="D22" s="6">
        <v>0</v>
      </c>
      <c r="E22" s="6">
        <v>1</v>
      </c>
      <c r="F22" s="6">
        <f t="shared" ref="F22:F41" si="9">C22+D22-E22</f>
        <v>20</v>
      </c>
      <c r="G22" s="6">
        <f t="shared" si="1"/>
        <v>20</v>
      </c>
      <c r="H22" s="6">
        <v>2</v>
      </c>
      <c r="I22" s="13">
        <v>1</v>
      </c>
      <c r="J22" s="13">
        <v>7</v>
      </c>
      <c r="K22" s="13">
        <v>12</v>
      </c>
      <c r="L22" s="13">
        <v>0</v>
      </c>
      <c r="M22" s="21">
        <f t="shared" si="2"/>
        <v>100</v>
      </c>
      <c r="N22" s="14">
        <f t="shared" si="3"/>
        <v>40</v>
      </c>
      <c r="O22" s="14">
        <f t="shared" si="4"/>
        <v>49</v>
      </c>
      <c r="P22" s="14">
        <f t="shared" si="5"/>
        <v>3.45</v>
      </c>
      <c r="Q22" s="6">
        <f t="shared" si="6"/>
        <v>33</v>
      </c>
      <c r="R22" s="33"/>
    </row>
    <row r="23" spans="1:18" s="15" customFormat="1" ht="17.25" customHeight="1" thickBot="1">
      <c r="A23" s="11">
        <v>2</v>
      </c>
      <c r="B23" s="6" t="s">
        <v>13</v>
      </c>
      <c r="C23" s="6">
        <v>18</v>
      </c>
      <c r="D23" s="6">
        <v>0</v>
      </c>
      <c r="E23" s="6">
        <v>0</v>
      </c>
      <c r="F23" s="6">
        <f t="shared" si="9"/>
        <v>18</v>
      </c>
      <c r="G23" s="6">
        <f t="shared" si="1"/>
        <v>18</v>
      </c>
      <c r="H23" s="6">
        <v>2</v>
      </c>
      <c r="I23" s="13">
        <v>0</v>
      </c>
      <c r="J23" s="13">
        <v>3</v>
      </c>
      <c r="K23" s="13">
        <v>15</v>
      </c>
      <c r="L23" s="13">
        <v>0</v>
      </c>
      <c r="M23" s="21">
        <f t="shared" si="2"/>
        <v>100</v>
      </c>
      <c r="N23" s="14">
        <f t="shared" si="3"/>
        <v>16.666666666666664</v>
      </c>
      <c r="O23" s="14">
        <f t="shared" si="4"/>
        <v>40.666666666666664</v>
      </c>
      <c r="P23" s="14">
        <f t="shared" si="5"/>
        <v>3.1666666666666665</v>
      </c>
      <c r="Q23" s="6">
        <f t="shared" si="6"/>
        <v>13.333333333333334</v>
      </c>
      <c r="R23" s="33"/>
    </row>
    <row r="24" spans="1:18" s="15" customFormat="1" ht="19.5" thickBot="1">
      <c r="A24" s="11">
        <v>3</v>
      </c>
      <c r="B24" s="6" t="s">
        <v>14</v>
      </c>
      <c r="C24" s="6">
        <v>21</v>
      </c>
      <c r="D24" s="6">
        <v>0</v>
      </c>
      <c r="E24" s="6">
        <v>2</v>
      </c>
      <c r="F24" s="6">
        <f t="shared" si="9"/>
        <v>19</v>
      </c>
      <c r="G24" s="6">
        <f t="shared" si="1"/>
        <v>19</v>
      </c>
      <c r="H24" s="6">
        <v>1</v>
      </c>
      <c r="I24" s="13">
        <v>4</v>
      </c>
      <c r="J24" s="13">
        <v>7</v>
      </c>
      <c r="K24" s="13">
        <v>8</v>
      </c>
      <c r="L24" s="13">
        <v>0</v>
      </c>
      <c r="M24" s="21">
        <f t="shared" si="2"/>
        <v>100</v>
      </c>
      <c r="N24" s="14">
        <f t="shared" si="3"/>
        <v>57.894736842105267</v>
      </c>
      <c r="O24" s="14">
        <f t="shared" si="4"/>
        <v>59.789473684210527</v>
      </c>
      <c r="P24" s="14">
        <f t="shared" si="5"/>
        <v>3.7894736842105261</v>
      </c>
      <c r="Q24" s="6">
        <f t="shared" si="6"/>
        <v>50.526315789473685</v>
      </c>
      <c r="R24" s="33"/>
    </row>
    <row r="25" spans="1:18" s="15" customFormat="1" ht="19.5" thickBot="1">
      <c r="A25" s="11">
        <v>4</v>
      </c>
      <c r="B25" s="6" t="s">
        <v>15</v>
      </c>
      <c r="C25" s="6">
        <v>15</v>
      </c>
      <c r="D25" s="6">
        <v>1</v>
      </c>
      <c r="E25" s="6">
        <v>2</v>
      </c>
      <c r="F25" s="6">
        <f>C25+D25-E25</f>
        <v>14</v>
      </c>
      <c r="G25" s="6">
        <f t="shared" si="1"/>
        <v>14</v>
      </c>
      <c r="H25" s="6">
        <v>0</v>
      </c>
      <c r="I25" s="13">
        <v>3</v>
      </c>
      <c r="J25" s="13">
        <v>1</v>
      </c>
      <c r="K25" s="13">
        <v>10</v>
      </c>
      <c r="L25" s="13">
        <v>0</v>
      </c>
      <c r="M25" s="21">
        <f>100/F25*G25</f>
        <v>100</v>
      </c>
      <c r="N25" s="14">
        <f t="shared" si="3"/>
        <v>28.571428571428573</v>
      </c>
      <c r="O25" s="14">
        <f t="shared" si="4"/>
        <v>51.714285714285715</v>
      </c>
      <c r="P25" s="14">
        <f t="shared" si="5"/>
        <v>3.5</v>
      </c>
      <c r="Q25" s="6">
        <f t="shared" si="6"/>
        <v>27.142857142857142</v>
      </c>
      <c r="R25" s="33"/>
    </row>
    <row r="26" spans="1:18" s="15" customFormat="1" ht="17.25" customHeight="1" thickBot="1">
      <c r="A26" s="11">
        <v>5</v>
      </c>
      <c r="B26" s="6" t="s">
        <v>16</v>
      </c>
      <c r="C26" s="6">
        <v>15</v>
      </c>
      <c r="D26" s="6">
        <v>0</v>
      </c>
      <c r="E26" s="6">
        <v>1</v>
      </c>
      <c r="F26" s="6">
        <f t="shared" si="9"/>
        <v>14</v>
      </c>
      <c r="G26" s="6">
        <f t="shared" si="1"/>
        <v>14</v>
      </c>
      <c r="H26" s="6">
        <v>2</v>
      </c>
      <c r="I26" s="13">
        <v>1</v>
      </c>
      <c r="J26" s="13">
        <v>4</v>
      </c>
      <c r="K26" s="13">
        <v>9</v>
      </c>
      <c r="L26" s="13">
        <v>0</v>
      </c>
      <c r="M26" s="21">
        <f t="shared" si="2"/>
        <v>100</v>
      </c>
      <c r="N26" s="14">
        <f t="shared" si="3"/>
        <v>35.714285714285715</v>
      </c>
      <c r="O26" s="14">
        <f t="shared" si="4"/>
        <v>48.571428571428569</v>
      </c>
      <c r="P26" s="14">
        <f t="shared" si="5"/>
        <v>3.4285714285714284</v>
      </c>
      <c r="Q26" s="6">
        <f t="shared" si="6"/>
        <v>30</v>
      </c>
      <c r="R26" s="33"/>
    </row>
    <row r="27" spans="1:18" s="15" customFormat="1" ht="19.5" thickBot="1">
      <c r="A27" s="11">
        <v>6</v>
      </c>
      <c r="B27" s="6" t="s">
        <v>17</v>
      </c>
      <c r="C27" s="6">
        <v>13</v>
      </c>
      <c r="D27" s="6">
        <v>0</v>
      </c>
      <c r="E27" s="6">
        <v>1</v>
      </c>
      <c r="F27" s="6">
        <f t="shared" si="9"/>
        <v>12</v>
      </c>
      <c r="G27" s="6">
        <f t="shared" si="1"/>
        <v>12</v>
      </c>
      <c r="H27" s="6">
        <v>2</v>
      </c>
      <c r="I27" s="13">
        <v>0</v>
      </c>
      <c r="J27" s="13">
        <v>1</v>
      </c>
      <c r="K27" s="13">
        <v>11</v>
      </c>
      <c r="L27" s="13">
        <v>0</v>
      </c>
      <c r="M27" s="21">
        <f t="shared" si="2"/>
        <v>100</v>
      </c>
      <c r="N27" s="14">
        <f t="shared" si="3"/>
        <v>8.3333333333333339</v>
      </c>
      <c r="O27" s="14">
        <f t="shared" si="4"/>
        <v>38.333333333333336</v>
      </c>
      <c r="P27" s="14">
        <f t="shared" si="5"/>
        <v>3.0833333333333335</v>
      </c>
      <c r="Q27" s="6">
        <f t="shared" si="6"/>
        <v>6.666666666666667</v>
      </c>
      <c r="R27" s="33"/>
    </row>
    <row r="28" spans="1:18" s="15" customFormat="1" ht="19.5" thickBot="1">
      <c r="A28" s="11">
        <v>7</v>
      </c>
      <c r="B28" s="6" t="s">
        <v>18</v>
      </c>
      <c r="C28" s="6">
        <v>15</v>
      </c>
      <c r="D28" s="6">
        <v>0</v>
      </c>
      <c r="E28" s="6">
        <v>1</v>
      </c>
      <c r="F28" s="6">
        <f t="shared" si="9"/>
        <v>14</v>
      </c>
      <c r="G28" s="6">
        <f t="shared" si="1"/>
        <v>14</v>
      </c>
      <c r="H28" s="6">
        <v>0</v>
      </c>
      <c r="I28" s="13">
        <v>1</v>
      </c>
      <c r="J28" s="13">
        <v>2</v>
      </c>
      <c r="K28" s="13">
        <v>11</v>
      </c>
      <c r="L28" s="13">
        <v>0</v>
      </c>
      <c r="M28" s="21">
        <f t="shared" si="2"/>
        <v>100</v>
      </c>
      <c r="N28" s="14">
        <f t="shared" si="3"/>
        <v>21.428571428571431</v>
      </c>
      <c r="O28" s="14">
        <f t="shared" si="4"/>
        <v>44.571428571428569</v>
      </c>
      <c r="P28" s="14">
        <f t="shared" si="5"/>
        <v>3.2857142857142856</v>
      </c>
      <c r="Q28" s="6">
        <f t="shared" si="6"/>
        <v>18.571428571428573</v>
      </c>
      <c r="R28" s="33"/>
    </row>
    <row r="29" spans="1:18" s="15" customFormat="1" ht="19.5" thickBot="1">
      <c r="A29" s="11">
        <v>8</v>
      </c>
      <c r="B29" s="6" t="s">
        <v>19</v>
      </c>
      <c r="C29" s="6">
        <v>15</v>
      </c>
      <c r="D29" s="6">
        <v>0</v>
      </c>
      <c r="E29" s="6">
        <v>1</v>
      </c>
      <c r="F29" s="6">
        <f t="shared" si="9"/>
        <v>14</v>
      </c>
      <c r="G29" s="6">
        <f t="shared" si="1"/>
        <v>14</v>
      </c>
      <c r="H29" s="6">
        <v>2</v>
      </c>
      <c r="I29" s="13">
        <v>1</v>
      </c>
      <c r="J29" s="13">
        <v>4</v>
      </c>
      <c r="K29" s="13">
        <v>9</v>
      </c>
      <c r="L29" s="13">
        <v>0</v>
      </c>
      <c r="M29" s="21">
        <f t="shared" si="2"/>
        <v>100</v>
      </c>
      <c r="N29" s="14">
        <f t="shared" si="3"/>
        <v>35.714285714285715</v>
      </c>
      <c r="O29" s="14">
        <f t="shared" si="4"/>
        <v>48.571428571428569</v>
      </c>
      <c r="P29" s="14">
        <f t="shared" si="5"/>
        <v>3.4285714285714284</v>
      </c>
      <c r="Q29" s="6">
        <f t="shared" si="6"/>
        <v>30</v>
      </c>
      <c r="R29" s="33"/>
    </row>
    <row r="30" spans="1:18" s="15" customFormat="1" ht="19.5" thickBot="1">
      <c r="A30" s="11">
        <v>9</v>
      </c>
      <c r="B30" s="6" t="s">
        <v>24</v>
      </c>
      <c r="C30" s="6">
        <v>15</v>
      </c>
      <c r="D30" s="6">
        <v>0</v>
      </c>
      <c r="E30" s="6">
        <v>0</v>
      </c>
      <c r="F30" s="6">
        <f t="shared" si="9"/>
        <v>15</v>
      </c>
      <c r="G30" s="6">
        <f t="shared" si="1"/>
        <v>14</v>
      </c>
      <c r="H30" s="6">
        <v>0</v>
      </c>
      <c r="I30" s="13">
        <v>0</v>
      </c>
      <c r="J30" s="13">
        <v>2</v>
      </c>
      <c r="K30" s="13">
        <v>12</v>
      </c>
      <c r="L30" s="13">
        <v>1</v>
      </c>
      <c r="M30" s="21">
        <f t="shared" si="2"/>
        <v>93.333333333333343</v>
      </c>
      <c r="N30" s="14">
        <f t="shared" si="3"/>
        <v>13.333333333333334</v>
      </c>
      <c r="O30" s="14">
        <f t="shared" si="4"/>
        <v>38.4</v>
      </c>
      <c r="P30" s="14">
        <f t="shared" si="5"/>
        <v>3.0666666666666669</v>
      </c>
      <c r="Q30" s="6">
        <f t="shared" si="6"/>
        <v>10.666666666666666</v>
      </c>
      <c r="R30" s="33" t="s">
        <v>65</v>
      </c>
    </row>
    <row r="31" spans="1:18" s="15" customFormat="1" ht="19.5" thickBot="1">
      <c r="A31" s="11">
        <v>10</v>
      </c>
      <c r="B31" s="6" t="s">
        <v>48</v>
      </c>
      <c r="C31" s="6">
        <v>15</v>
      </c>
      <c r="D31" s="6">
        <v>1</v>
      </c>
      <c r="E31" s="6">
        <v>1</v>
      </c>
      <c r="F31" s="6">
        <f t="shared" si="9"/>
        <v>15</v>
      </c>
      <c r="G31" s="6">
        <f t="shared" si="1"/>
        <v>12</v>
      </c>
      <c r="H31" s="6">
        <v>0</v>
      </c>
      <c r="I31" s="13">
        <v>0</v>
      </c>
      <c r="J31" s="13">
        <v>0</v>
      </c>
      <c r="K31" s="13">
        <v>12</v>
      </c>
      <c r="L31" s="13">
        <v>3</v>
      </c>
      <c r="M31" s="21">
        <f t="shared" si="2"/>
        <v>80</v>
      </c>
      <c r="N31" s="21">
        <f t="shared" si="3"/>
        <v>0</v>
      </c>
      <c r="O31" s="14">
        <f t="shared" si="4"/>
        <v>32</v>
      </c>
      <c r="P31" s="14">
        <f t="shared" si="5"/>
        <v>2.8</v>
      </c>
      <c r="Q31" s="6">
        <f t="shared" si="6"/>
        <v>0</v>
      </c>
      <c r="R31" s="33" t="s">
        <v>77</v>
      </c>
    </row>
    <row r="32" spans="1:18" s="15" customFormat="1" ht="19.5" thickBot="1">
      <c r="A32" s="11">
        <v>11</v>
      </c>
      <c r="B32" s="6" t="s">
        <v>20</v>
      </c>
      <c r="C32" s="6">
        <v>17</v>
      </c>
      <c r="D32" s="6">
        <v>0</v>
      </c>
      <c r="E32" s="6">
        <v>0</v>
      </c>
      <c r="F32" s="6">
        <f t="shared" si="9"/>
        <v>17</v>
      </c>
      <c r="G32" s="6">
        <f t="shared" si="1"/>
        <v>17</v>
      </c>
      <c r="H32" s="6">
        <v>0</v>
      </c>
      <c r="I32" s="13">
        <v>1</v>
      </c>
      <c r="J32" s="13">
        <v>3</v>
      </c>
      <c r="K32" s="13">
        <v>13</v>
      </c>
      <c r="L32" s="13">
        <v>0</v>
      </c>
      <c r="M32" s="21">
        <f t="shared" si="2"/>
        <v>100</v>
      </c>
      <c r="N32" s="14">
        <f t="shared" si="3"/>
        <v>23.529411764705884</v>
      </c>
      <c r="O32" s="14">
        <f t="shared" si="4"/>
        <v>44.705882352941174</v>
      </c>
      <c r="P32" s="14">
        <f t="shared" si="5"/>
        <v>3.2941176470588234</v>
      </c>
      <c r="Q32" s="6">
        <f t="shared" si="6"/>
        <v>20</v>
      </c>
      <c r="R32" s="33"/>
    </row>
    <row r="33" spans="1:18" s="15" customFormat="1" ht="18" customHeight="1" thickBot="1">
      <c r="A33" s="11">
        <v>12</v>
      </c>
      <c r="B33" s="6" t="s">
        <v>21</v>
      </c>
      <c r="C33" s="6">
        <v>18</v>
      </c>
      <c r="D33" s="6">
        <v>0</v>
      </c>
      <c r="E33" s="6">
        <v>1</v>
      </c>
      <c r="F33" s="6">
        <f t="shared" si="9"/>
        <v>17</v>
      </c>
      <c r="G33" s="6">
        <f t="shared" si="1"/>
        <v>17</v>
      </c>
      <c r="H33" s="6">
        <v>0</v>
      </c>
      <c r="I33" s="13">
        <v>0</v>
      </c>
      <c r="J33" s="13">
        <v>5</v>
      </c>
      <c r="K33" s="13">
        <v>12</v>
      </c>
      <c r="L33" s="13">
        <v>0</v>
      </c>
      <c r="M33" s="21">
        <f t="shared" si="2"/>
        <v>100</v>
      </c>
      <c r="N33" s="14">
        <f t="shared" si="3"/>
        <v>29.411764705882355</v>
      </c>
      <c r="O33" s="14">
        <f t="shared" si="4"/>
        <v>44.235294117647058</v>
      </c>
      <c r="P33" s="14">
        <f t="shared" si="5"/>
        <v>3.2941176470588234</v>
      </c>
      <c r="Q33" s="6">
        <f t="shared" si="6"/>
        <v>23.529411764705884</v>
      </c>
      <c r="R33" s="33"/>
    </row>
    <row r="34" spans="1:18" s="39" customFormat="1" ht="18.75" customHeight="1" thickBot="1">
      <c r="A34" s="40">
        <v>13</v>
      </c>
      <c r="B34" s="6" t="s">
        <v>46</v>
      </c>
      <c r="C34" s="6">
        <v>18</v>
      </c>
      <c r="D34" s="6">
        <v>0</v>
      </c>
      <c r="E34" s="6">
        <v>1</v>
      </c>
      <c r="F34" s="6">
        <f t="shared" si="9"/>
        <v>17</v>
      </c>
      <c r="G34" s="6">
        <f t="shared" si="1"/>
        <v>17</v>
      </c>
      <c r="H34" s="6">
        <v>0</v>
      </c>
      <c r="I34" s="13">
        <v>0</v>
      </c>
      <c r="J34" s="13">
        <v>1</v>
      </c>
      <c r="K34" s="13">
        <v>16</v>
      </c>
      <c r="L34" s="13">
        <v>0</v>
      </c>
      <c r="M34" s="21">
        <f t="shared" si="2"/>
        <v>100</v>
      </c>
      <c r="N34" s="14">
        <f t="shared" si="3"/>
        <v>5.882352941176471</v>
      </c>
      <c r="O34" s="14">
        <f t="shared" si="4"/>
        <v>37.647058823529413</v>
      </c>
      <c r="P34" s="14">
        <f t="shared" si="5"/>
        <v>3.0588235294117645</v>
      </c>
      <c r="Q34" s="6">
        <f t="shared" si="6"/>
        <v>4.7058823529411766</v>
      </c>
      <c r="R34" s="33" t="s">
        <v>76</v>
      </c>
    </row>
    <row r="35" spans="1:18" s="15" customFormat="1" ht="18" customHeight="1" thickBot="1">
      <c r="A35" s="11">
        <v>14</v>
      </c>
      <c r="B35" s="6" t="s">
        <v>22</v>
      </c>
      <c r="C35" s="6">
        <v>16</v>
      </c>
      <c r="D35" s="6">
        <v>0</v>
      </c>
      <c r="E35" s="6">
        <v>0</v>
      </c>
      <c r="F35" s="6">
        <f t="shared" si="9"/>
        <v>16</v>
      </c>
      <c r="G35" s="6">
        <f t="shared" si="1"/>
        <v>16</v>
      </c>
      <c r="H35" s="6">
        <v>0</v>
      </c>
      <c r="I35" s="13">
        <v>1</v>
      </c>
      <c r="J35" s="13">
        <v>4</v>
      </c>
      <c r="K35" s="13">
        <v>11</v>
      </c>
      <c r="L35" s="13">
        <v>0</v>
      </c>
      <c r="M35" s="21">
        <f t="shared" si="2"/>
        <v>100</v>
      </c>
      <c r="N35" s="14">
        <f t="shared" si="3"/>
        <v>31.25</v>
      </c>
      <c r="O35" s="14">
        <f t="shared" si="4"/>
        <v>47</v>
      </c>
      <c r="P35" s="14">
        <f t="shared" si="5"/>
        <v>3.375</v>
      </c>
      <c r="Q35" s="6">
        <f t="shared" si="6"/>
        <v>26.25</v>
      </c>
      <c r="R35" s="33"/>
    </row>
    <row r="36" spans="1:18" s="39" customFormat="1" ht="17.25" customHeight="1" thickBot="1">
      <c r="A36" s="40">
        <v>15</v>
      </c>
      <c r="B36" s="6" t="s">
        <v>23</v>
      </c>
      <c r="C36" s="6">
        <v>17</v>
      </c>
      <c r="D36" s="6">
        <v>0</v>
      </c>
      <c r="E36" s="6">
        <v>1</v>
      </c>
      <c r="F36" s="6">
        <f t="shared" si="9"/>
        <v>16</v>
      </c>
      <c r="G36" s="6">
        <f t="shared" si="1"/>
        <v>16</v>
      </c>
      <c r="H36" s="6">
        <v>1</v>
      </c>
      <c r="I36" s="13">
        <v>1</v>
      </c>
      <c r="J36" s="13">
        <v>2</v>
      </c>
      <c r="K36" s="13">
        <v>13</v>
      </c>
      <c r="L36" s="13">
        <v>0</v>
      </c>
      <c r="M36" s="21">
        <f t="shared" si="2"/>
        <v>100</v>
      </c>
      <c r="N36" s="14">
        <f t="shared" si="3"/>
        <v>18.75</v>
      </c>
      <c r="O36" s="14">
        <f t="shared" si="4"/>
        <v>43.5</v>
      </c>
      <c r="P36" s="14">
        <f t="shared" si="5"/>
        <v>3.25</v>
      </c>
      <c r="Q36" s="6">
        <f t="shared" si="6"/>
        <v>16.25</v>
      </c>
      <c r="R36" s="33"/>
    </row>
    <row r="37" spans="1:18" s="15" customFormat="1" ht="17.45" customHeight="1" thickBot="1">
      <c r="A37" s="11">
        <v>16</v>
      </c>
      <c r="B37" s="6" t="s">
        <v>49</v>
      </c>
      <c r="C37" s="6">
        <v>20</v>
      </c>
      <c r="D37" s="6">
        <v>0</v>
      </c>
      <c r="E37" s="6">
        <v>0</v>
      </c>
      <c r="F37" s="6">
        <f t="shared" si="9"/>
        <v>20</v>
      </c>
      <c r="G37" s="6">
        <f t="shared" si="1"/>
        <v>20</v>
      </c>
      <c r="H37" s="6">
        <v>0</v>
      </c>
      <c r="I37" s="13">
        <v>4</v>
      </c>
      <c r="J37" s="13">
        <v>5</v>
      </c>
      <c r="K37" s="13">
        <v>11</v>
      </c>
      <c r="L37" s="13">
        <v>0</v>
      </c>
      <c r="M37" s="21">
        <f t="shared" si="2"/>
        <v>100</v>
      </c>
      <c r="N37" s="14">
        <f t="shared" si="3"/>
        <v>45</v>
      </c>
      <c r="O37" s="14">
        <f t="shared" si="4"/>
        <v>55.8</v>
      </c>
      <c r="P37" s="14">
        <f t="shared" si="5"/>
        <v>3.65</v>
      </c>
      <c r="Q37" s="6">
        <f t="shared" si="6"/>
        <v>40</v>
      </c>
      <c r="R37" s="33"/>
    </row>
    <row r="38" spans="1:18" s="39" customFormat="1" ht="18" customHeight="1" thickBot="1">
      <c r="A38" s="40">
        <v>17</v>
      </c>
      <c r="B38" s="6" t="s">
        <v>50</v>
      </c>
      <c r="C38" s="6">
        <v>16</v>
      </c>
      <c r="D38" s="6">
        <v>0</v>
      </c>
      <c r="E38" s="6">
        <v>1</v>
      </c>
      <c r="F38" s="6">
        <f t="shared" si="9"/>
        <v>15</v>
      </c>
      <c r="G38" s="6">
        <f t="shared" si="1"/>
        <v>12</v>
      </c>
      <c r="H38" s="6">
        <v>1</v>
      </c>
      <c r="I38" s="13">
        <v>0</v>
      </c>
      <c r="J38" s="13">
        <v>0</v>
      </c>
      <c r="K38" s="13">
        <v>12</v>
      </c>
      <c r="L38" s="13">
        <v>3</v>
      </c>
      <c r="M38" s="21">
        <f t="shared" si="2"/>
        <v>80</v>
      </c>
      <c r="N38" s="14">
        <f t="shared" si="3"/>
        <v>0</v>
      </c>
      <c r="O38" s="14">
        <f t="shared" si="4"/>
        <v>32</v>
      </c>
      <c r="P38" s="14">
        <f t="shared" si="5"/>
        <v>2.8</v>
      </c>
      <c r="Q38" s="6">
        <f t="shared" si="6"/>
        <v>0</v>
      </c>
      <c r="R38" s="33"/>
    </row>
    <row r="39" spans="1:18" s="18" customFormat="1" ht="27" customHeight="1" thickBot="1">
      <c r="A39" s="19" t="s">
        <v>42</v>
      </c>
      <c r="B39" s="42"/>
      <c r="C39" s="42">
        <f>SUM(C22:C38)</f>
        <v>285</v>
      </c>
      <c r="D39" s="42">
        <f>SUM(D22:D38)</f>
        <v>2</v>
      </c>
      <c r="E39" s="42">
        <f>SUM(E22:E38)</f>
        <v>14</v>
      </c>
      <c r="F39" s="42">
        <f t="shared" ref="F39:L39" si="10">SUM(F22:F38)</f>
        <v>273</v>
      </c>
      <c r="G39" s="42">
        <f t="shared" si="10"/>
        <v>266</v>
      </c>
      <c r="H39" s="42">
        <f t="shared" si="10"/>
        <v>13</v>
      </c>
      <c r="I39" s="42">
        <f t="shared" si="10"/>
        <v>18</v>
      </c>
      <c r="J39" s="42">
        <f t="shared" si="10"/>
        <v>51</v>
      </c>
      <c r="K39" s="42">
        <f t="shared" si="10"/>
        <v>197</v>
      </c>
      <c r="L39" s="42">
        <f t="shared" si="10"/>
        <v>7</v>
      </c>
      <c r="M39" s="21">
        <f t="shared" si="2"/>
        <v>97.435897435897431</v>
      </c>
      <c r="N39" s="14">
        <f t="shared" si="3"/>
        <v>25.274725274725274</v>
      </c>
      <c r="O39" s="14">
        <f t="shared" si="4"/>
        <v>44.937728937728934</v>
      </c>
      <c r="P39" s="14">
        <f t="shared" si="5"/>
        <v>3.2930402930402929</v>
      </c>
      <c r="Q39" s="6">
        <f t="shared" si="6"/>
        <v>21.53846153846154</v>
      </c>
      <c r="R39" s="33"/>
    </row>
    <row r="40" spans="1:18" ht="24" customHeight="1" thickBot="1">
      <c r="A40" s="37">
        <v>1</v>
      </c>
      <c r="B40" s="6">
        <v>10</v>
      </c>
      <c r="C40" s="6">
        <v>18</v>
      </c>
      <c r="D40" s="6">
        <v>0</v>
      </c>
      <c r="E40" s="6">
        <v>0</v>
      </c>
      <c r="F40" s="6">
        <f t="shared" si="9"/>
        <v>18</v>
      </c>
      <c r="G40" s="6">
        <f t="shared" si="1"/>
        <v>18</v>
      </c>
      <c r="H40" s="6">
        <v>2</v>
      </c>
      <c r="I40" s="13">
        <v>4</v>
      </c>
      <c r="J40" s="13">
        <v>4</v>
      </c>
      <c r="K40" s="13">
        <v>10</v>
      </c>
      <c r="L40" s="13">
        <v>0</v>
      </c>
      <c r="M40" s="21">
        <f t="shared" si="2"/>
        <v>100</v>
      </c>
      <c r="N40" s="14">
        <f t="shared" si="3"/>
        <v>44.444444444444443</v>
      </c>
      <c r="O40" s="14">
        <f t="shared" si="4"/>
        <v>56.444444444444443</v>
      </c>
      <c r="P40" s="14">
        <f t="shared" si="5"/>
        <v>3.6666666666666665</v>
      </c>
      <c r="Q40" s="6">
        <f t="shared" si="6"/>
        <v>40</v>
      </c>
      <c r="R40" s="33"/>
    </row>
    <row r="41" spans="1:18" ht="19.5" thickBot="1">
      <c r="A41" s="37">
        <v>2</v>
      </c>
      <c r="B41" s="6">
        <v>11</v>
      </c>
      <c r="C41" s="6">
        <v>19</v>
      </c>
      <c r="D41" s="6">
        <v>0</v>
      </c>
      <c r="E41" s="6">
        <v>3</v>
      </c>
      <c r="F41" s="6">
        <f t="shared" si="9"/>
        <v>16</v>
      </c>
      <c r="G41" s="6">
        <f t="shared" si="1"/>
        <v>16</v>
      </c>
      <c r="H41" s="6">
        <v>0</v>
      </c>
      <c r="I41" s="13">
        <v>3</v>
      </c>
      <c r="J41" s="13">
        <v>7</v>
      </c>
      <c r="K41" s="13">
        <v>6</v>
      </c>
      <c r="L41" s="13">
        <v>0</v>
      </c>
      <c r="M41" s="21">
        <f t="shared" si="2"/>
        <v>100</v>
      </c>
      <c r="N41" s="14">
        <f t="shared" si="3"/>
        <v>62.5</v>
      </c>
      <c r="O41" s="14">
        <f t="shared" si="4"/>
        <v>60.25</v>
      </c>
      <c r="P41" s="14">
        <f t="shared" si="5"/>
        <v>3.8125</v>
      </c>
      <c r="Q41" s="6">
        <f t="shared" si="6"/>
        <v>53.75</v>
      </c>
      <c r="R41" s="33"/>
    </row>
    <row r="42" spans="1:18" s="18" customFormat="1" ht="21.75" thickBot="1">
      <c r="A42" s="7" t="s">
        <v>43</v>
      </c>
      <c r="B42" s="42"/>
      <c r="C42" s="42">
        <f>SUM(C40:C41)</f>
        <v>37</v>
      </c>
      <c r="D42" s="42">
        <f>SUM(D40:D41)</f>
        <v>0</v>
      </c>
      <c r="E42" s="42">
        <f>SUM(E40:E41)</f>
        <v>3</v>
      </c>
      <c r="F42" s="42">
        <f>SUM(F40:F41)</f>
        <v>34</v>
      </c>
      <c r="G42" s="42">
        <f t="shared" ref="G42:L42" si="11">SUM(G40:G41)</f>
        <v>34</v>
      </c>
      <c r="H42" s="42">
        <f t="shared" si="11"/>
        <v>2</v>
      </c>
      <c r="I42" s="42">
        <f t="shared" si="11"/>
        <v>7</v>
      </c>
      <c r="J42" s="42">
        <f t="shared" si="11"/>
        <v>11</v>
      </c>
      <c r="K42" s="42">
        <f t="shared" si="11"/>
        <v>16</v>
      </c>
      <c r="L42" s="42">
        <f t="shared" si="11"/>
        <v>0</v>
      </c>
      <c r="M42" s="21">
        <f t="shared" si="2"/>
        <v>100</v>
      </c>
      <c r="N42" s="14">
        <f t="shared" si="3"/>
        <v>52.941176470588239</v>
      </c>
      <c r="O42" s="14">
        <f t="shared" si="4"/>
        <v>58.235294117647058</v>
      </c>
      <c r="P42" s="14">
        <f t="shared" si="5"/>
        <v>3.7352941176470589</v>
      </c>
      <c r="Q42" s="6">
        <f t="shared" si="6"/>
        <v>46.470588235294116</v>
      </c>
      <c r="R42" s="33"/>
    </row>
    <row r="43" spans="1:18" s="18" customFormat="1" ht="27" customHeight="1" thickBot="1">
      <c r="A43" s="7" t="s">
        <v>44</v>
      </c>
      <c r="B43" s="42"/>
      <c r="C43" s="42">
        <f>C42+C39+C21</f>
        <v>605</v>
      </c>
      <c r="D43" s="42">
        <f>D42+D39+D21</f>
        <v>6</v>
      </c>
      <c r="E43" s="42">
        <f>E42+E39+E21</f>
        <v>23</v>
      </c>
      <c r="F43" s="42">
        <f t="shared" ref="F43:L43" si="12">F42+F39+F21</f>
        <v>588</v>
      </c>
      <c r="G43" s="42">
        <f t="shared" si="12"/>
        <v>579</v>
      </c>
      <c r="H43" s="42">
        <f t="shared" si="12"/>
        <v>29</v>
      </c>
      <c r="I43" s="42">
        <f t="shared" si="12"/>
        <v>75</v>
      </c>
      <c r="J43" s="42">
        <f t="shared" si="12"/>
        <v>161</v>
      </c>
      <c r="K43" s="42">
        <f t="shared" si="12"/>
        <v>343</v>
      </c>
      <c r="L43" s="42">
        <f t="shared" si="12"/>
        <v>9</v>
      </c>
      <c r="M43" s="21">
        <f t="shared" si="2"/>
        <v>98.469387755102034</v>
      </c>
      <c r="N43" s="14">
        <f t="shared" si="3"/>
        <v>40.136054421768705</v>
      </c>
      <c r="O43" s="14">
        <f t="shared" si="4"/>
        <v>51.523809523809526</v>
      </c>
      <c r="P43" s="14">
        <f t="shared" si="5"/>
        <v>3.5136054421768708</v>
      </c>
      <c r="Q43" s="6">
        <f t="shared" si="6"/>
        <v>34.65986394557823</v>
      </c>
      <c r="R43" s="33"/>
    </row>
  </sheetData>
  <mergeCells count="18">
    <mergeCell ref="L4:L5"/>
    <mergeCell ref="M4:M5"/>
    <mergeCell ref="N4:N5"/>
    <mergeCell ref="O4:O5"/>
    <mergeCell ref="C1:R2"/>
    <mergeCell ref="F4:F5"/>
    <mergeCell ref="G4:G5"/>
    <mergeCell ref="H4:H5"/>
    <mergeCell ref="I4:I5"/>
    <mergeCell ref="P4:P5"/>
    <mergeCell ref="Q4:Q5"/>
    <mergeCell ref="J4:J5"/>
    <mergeCell ref="K4:K5"/>
    <mergeCell ref="A4:A5"/>
    <mergeCell ref="B4:B5"/>
    <mergeCell ref="C4:C5"/>
    <mergeCell ref="D4:D5"/>
    <mergeCell ref="E4:E5"/>
  </mergeCells>
  <pageMargins left="0.19685039370078741" right="0.19685039370078741" top="0.31" bottom="0.27559055118110237" header="0.31496062992125984" footer="0.31496062992125984"/>
  <pageSetup paperSize="9" scale="7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3"/>
  <sheetViews>
    <sheetView tabSelected="1" zoomScale="90" zoomScaleNormal="90" workbookViewId="0">
      <pane xSplit="17" ySplit="4" topLeftCell="R23" activePane="bottomRight" state="frozen"/>
      <selection pane="topRight" activeCell="R1" sqref="R1"/>
      <selection pane="bottomLeft" activeCell="A5" sqref="A5"/>
      <selection pane="bottomRight" activeCell="A42" sqref="A42:XFD42"/>
    </sheetView>
  </sheetViews>
  <sheetFormatPr defaultRowHeight="15"/>
  <cols>
    <col min="1" max="1" width="7" customWidth="1"/>
    <col min="2" max="2" width="6" bestFit="1" customWidth="1"/>
    <col min="3" max="3" width="8.140625" customWidth="1"/>
    <col min="4" max="4" width="6" customWidth="1"/>
    <col min="5" max="5" width="6.140625" customWidth="1"/>
    <col min="6" max="6" width="9.42578125" bestFit="1" customWidth="1"/>
    <col min="7" max="7" width="6.28515625" bestFit="1" customWidth="1"/>
    <col min="8" max="8" width="7.140625" customWidth="1"/>
    <col min="9" max="9" width="6.28515625" customWidth="1"/>
    <col min="10" max="10" width="6.5703125" customWidth="1"/>
    <col min="11" max="11" width="6.28515625" customWidth="1"/>
    <col min="12" max="12" width="5.140625" customWidth="1"/>
    <col min="13" max="13" width="8.85546875" style="54" customWidth="1"/>
    <col min="14" max="14" width="10.5703125" style="54" customWidth="1"/>
    <col min="15" max="15" width="10.42578125" style="54" customWidth="1"/>
    <col min="16" max="16" width="9" style="54" customWidth="1"/>
    <col min="17" max="17" width="6.7109375" style="54" customWidth="1"/>
    <col min="18" max="18" width="64.140625" style="39" customWidth="1"/>
  </cols>
  <sheetData>
    <row r="1" spans="1:18" ht="15" customHeight="1">
      <c r="C1" s="65" t="s">
        <v>81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6.5" customHeight="1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s="15" customFormat="1" ht="15.75" thickBot="1">
      <c r="M3" s="52"/>
      <c r="N3" s="52"/>
      <c r="O3" s="52"/>
      <c r="P3" s="52"/>
      <c r="Q3" s="52"/>
    </row>
    <row r="4" spans="1:18" s="15" customFormat="1" ht="15.75">
      <c r="A4" s="70" t="s">
        <v>0</v>
      </c>
      <c r="B4" s="70" t="s">
        <v>1</v>
      </c>
      <c r="C4" s="72" t="s">
        <v>2</v>
      </c>
      <c r="D4" s="70" t="s">
        <v>3</v>
      </c>
      <c r="E4" s="70" t="s">
        <v>4</v>
      </c>
      <c r="F4" s="72" t="s">
        <v>5</v>
      </c>
      <c r="G4" s="70" t="s">
        <v>6</v>
      </c>
      <c r="H4" s="70" t="s">
        <v>7</v>
      </c>
      <c r="I4" s="74">
        <v>5</v>
      </c>
      <c r="J4" s="74">
        <v>4</v>
      </c>
      <c r="K4" s="74">
        <v>3</v>
      </c>
      <c r="L4" s="74">
        <v>2</v>
      </c>
      <c r="M4" s="74" t="s">
        <v>8</v>
      </c>
      <c r="N4" s="74" t="s">
        <v>9</v>
      </c>
      <c r="O4" s="74" t="s">
        <v>25</v>
      </c>
      <c r="P4" s="74" t="s">
        <v>26</v>
      </c>
      <c r="Q4" s="74" t="s">
        <v>27</v>
      </c>
      <c r="R4" s="45" t="s">
        <v>10</v>
      </c>
    </row>
    <row r="5" spans="1:18" s="15" customFormat="1" ht="16.5" thickBot="1">
      <c r="A5" s="71"/>
      <c r="B5" s="71"/>
      <c r="C5" s="73"/>
      <c r="D5" s="71"/>
      <c r="E5" s="71"/>
      <c r="F5" s="73"/>
      <c r="G5" s="71"/>
      <c r="H5" s="71"/>
      <c r="I5" s="75"/>
      <c r="J5" s="75"/>
      <c r="K5" s="75"/>
      <c r="L5" s="75"/>
      <c r="M5" s="75"/>
      <c r="N5" s="75"/>
      <c r="O5" s="75"/>
      <c r="P5" s="75"/>
      <c r="Q5" s="75"/>
      <c r="R5" s="28" t="s">
        <v>11</v>
      </c>
    </row>
    <row r="6" spans="1:18" s="15" customFormat="1" ht="19.5" thickBot="1">
      <c r="A6" s="11">
        <v>1</v>
      </c>
      <c r="B6" s="6" t="s">
        <v>28</v>
      </c>
      <c r="C6" s="12">
        <v>22</v>
      </c>
      <c r="D6" s="6">
        <v>0</v>
      </c>
      <c r="E6" s="6">
        <v>1</v>
      </c>
      <c r="F6" s="6">
        <f t="shared" ref="F6:F20" si="0">C6+D6-E6</f>
        <v>21</v>
      </c>
      <c r="G6" s="6">
        <f t="shared" ref="G6:G41" si="1">I6+J6+K6</f>
        <v>21</v>
      </c>
      <c r="H6" s="6">
        <v>0</v>
      </c>
      <c r="I6" s="13">
        <v>5</v>
      </c>
      <c r="J6" s="13">
        <v>6</v>
      </c>
      <c r="K6" s="13">
        <v>10</v>
      </c>
      <c r="L6" s="13">
        <v>0</v>
      </c>
      <c r="M6" s="53">
        <f t="shared" ref="M6:M21" si="2">100/F6*G6</f>
        <v>100</v>
      </c>
      <c r="N6" s="55">
        <f t="shared" ref="N6:N43" si="3">100/F6*(I6+J6)</f>
        <v>52.38095238095238</v>
      </c>
      <c r="O6" s="55">
        <f t="shared" ref="O6:O43" si="4">(I6*100+J6*64+K6*36+L6*16)/F6</f>
        <v>59.238095238095241</v>
      </c>
      <c r="P6" s="55">
        <f t="shared" ref="P6:P43" si="5">(I6*5+J6*4+K6*3+L6*2)/F6</f>
        <v>3.7619047619047619</v>
      </c>
      <c r="Q6" s="13">
        <f t="shared" ref="Q6:Q43" si="6">(I6*100+J6*80)/F6</f>
        <v>46.666666666666664</v>
      </c>
      <c r="R6" s="28"/>
    </row>
    <row r="7" spans="1:18" s="15" customFormat="1" ht="19.5" thickBot="1">
      <c r="A7" s="11">
        <v>2</v>
      </c>
      <c r="B7" s="6" t="s">
        <v>29</v>
      </c>
      <c r="C7" s="12">
        <v>17</v>
      </c>
      <c r="D7" s="6">
        <v>0</v>
      </c>
      <c r="E7" s="6">
        <v>1</v>
      </c>
      <c r="F7" s="6">
        <f t="shared" si="0"/>
        <v>16</v>
      </c>
      <c r="G7" s="6">
        <f t="shared" si="1"/>
        <v>16</v>
      </c>
      <c r="H7" s="6">
        <v>0</v>
      </c>
      <c r="I7" s="13">
        <v>3</v>
      </c>
      <c r="J7" s="13">
        <v>2</v>
      </c>
      <c r="K7" s="13">
        <v>11</v>
      </c>
      <c r="L7" s="13">
        <v>0</v>
      </c>
      <c r="M7" s="53">
        <f t="shared" si="2"/>
        <v>100</v>
      </c>
      <c r="N7" s="55">
        <f t="shared" si="3"/>
        <v>31.25</v>
      </c>
      <c r="O7" s="55">
        <f t="shared" si="4"/>
        <v>51.5</v>
      </c>
      <c r="P7" s="55">
        <f t="shared" si="5"/>
        <v>3.5</v>
      </c>
      <c r="Q7" s="13">
        <f t="shared" si="6"/>
        <v>28.75</v>
      </c>
      <c r="R7" s="28"/>
    </row>
    <row r="8" spans="1:18" s="15" customFormat="1" ht="19.5" thickBot="1">
      <c r="A8" s="11">
        <v>3</v>
      </c>
      <c r="B8" s="6" t="s">
        <v>30</v>
      </c>
      <c r="C8" s="12">
        <v>21</v>
      </c>
      <c r="D8" s="6">
        <v>0</v>
      </c>
      <c r="E8" s="6">
        <v>0</v>
      </c>
      <c r="F8" s="6">
        <f t="shared" si="0"/>
        <v>21</v>
      </c>
      <c r="G8" s="6">
        <f t="shared" si="1"/>
        <v>21</v>
      </c>
      <c r="H8" s="6">
        <v>0</v>
      </c>
      <c r="I8" s="13">
        <v>3</v>
      </c>
      <c r="J8" s="13">
        <v>7</v>
      </c>
      <c r="K8" s="13">
        <v>11</v>
      </c>
      <c r="L8" s="13">
        <v>0</v>
      </c>
      <c r="M8" s="53">
        <f t="shared" si="2"/>
        <v>100</v>
      </c>
      <c r="N8" s="55">
        <f t="shared" si="3"/>
        <v>47.61904761904762</v>
      </c>
      <c r="O8" s="55">
        <f t="shared" si="4"/>
        <v>54.476190476190474</v>
      </c>
      <c r="P8" s="55">
        <f t="shared" si="5"/>
        <v>3.6190476190476191</v>
      </c>
      <c r="Q8" s="13">
        <f t="shared" si="6"/>
        <v>40.952380952380949</v>
      </c>
      <c r="R8" s="28"/>
    </row>
    <row r="9" spans="1:18" s="15" customFormat="1" ht="19.5" thickBot="1">
      <c r="A9" s="11">
        <v>4</v>
      </c>
      <c r="B9" s="6" t="s">
        <v>31</v>
      </c>
      <c r="C9" s="12">
        <v>18</v>
      </c>
      <c r="D9" s="6">
        <v>0</v>
      </c>
      <c r="E9" s="6">
        <v>2</v>
      </c>
      <c r="F9" s="6">
        <f t="shared" si="0"/>
        <v>16</v>
      </c>
      <c r="G9" s="6">
        <f t="shared" si="1"/>
        <v>16</v>
      </c>
      <c r="H9" s="6">
        <v>0</v>
      </c>
      <c r="I9" s="13">
        <v>1</v>
      </c>
      <c r="J9" s="13">
        <v>6</v>
      </c>
      <c r="K9" s="13">
        <v>9</v>
      </c>
      <c r="L9" s="13">
        <v>0</v>
      </c>
      <c r="M9" s="53">
        <f t="shared" si="2"/>
        <v>100</v>
      </c>
      <c r="N9" s="55">
        <f t="shared" si="3"/>
        <v>43.75</v>
      </c>
      <c r="O9" s="55">
        <f t="shared" si="4"/>
        <v>50.5</v>
      </c>
      <c r="P9" s="55">
        <f t="shared" si="5"/>
        <v>3.5</v>
      </c>
      <c r="Q9" s="13">
        <f t="shared" si="6"/>
        <v>36.25</v>
      </c>
      <c r="R9" s="28"/>
    </row>
    <row r="10" spans="1:18" s="15" customFormat="1" ht="19.5" thickBot="1">
      <c r="A10" s="11">
        <v>5</v>
      </c>
      <c r="B10" s="6" t="s">
        <v>32</v>
      </c>
      <c r="C10" s="12">
        <v>22</v>
      </c>
      <c r="D10" s="6">
        <v>0</v>
      </c>
      <c r="E10" s="6">
        <v>0</v>
      </c>
      <c r="F10" s="6">
        <f t="shared" si="0"/>
        <v>22</v>
      </c>
      <c r="G10" s="6">
        <f t="shared" si="1"/>
        <v>22</v>
      </c>
      <c r="H10" s="6">
        <v>0</v>
      </c>
      <c r="I10" s="13">
        <v>5</v>
      </c>
      <c r="J10" s="13">
        <v>9</v>
      </c>
      <c r="K10" s="13">
        <v>8</v>
      </c>
      <c r="L10" s="13">
        <v>0</v>
      </c>
      <c r="M10" s="53">
        <f t="shared" si="2"/>
        <v>100.00000000000001</v>
      </c>
      <c r="N10" s="55">
        <f t="shared" si="3"/>
        <v>63.63636363636364</v>
      </c>
      <c r="O10" s="55">
        <f t="shared" si="4"/>
        <v>62</v>
      </c>
      <c r="P10" s="55">
        <f t="shared" si="5"/>
        <v>3.8636363636363638</v>
      </c>
      <c r="Q10" s="13">
        <f t="shared" si="6"/>
        <v>55.454545454545453</v>
      </c>
      <c r="R10" s="28"/>
    </row>
    <row r="11" spans="1:18" s="15" customFormat="1" ht="19.5" thickBot="1">
      <c r="A11" s="11">
        <v>6</v>
      </c>
      <c r="B11" s="6" t="s">
        <v>33</v>
      </c>
      <c r="C11" s="12">
        <v>20</v>
      </c>
      <c r="D11" s="6">
        <v>2</v>
      </c>
      <c r="E11" s="6">
        <v>0</v>
      </c>
      <c r="F11" s="6">
        <f t="shared" si="0"/>
        <v>22</v>
      </c>
      <c r="G11" s="6">
        <f t="shared" si="1"/>
        <v>22</v>
      </c>
      <c r="H11" s="6">
        <v>2</v>
      </c>
      <c r="I11" s="13">
        <v>8</v>
      </c>
      <c r="J11" s="13">
        <v>7</v>
      </c>
      <c r="K11" s="13">
        <v>7</v>
      </c>
      <c r="L11" s="13">
        <v>0</v>
      </c>
      <c r="M11" s="53">
        <f t="shared" si="2"/>
        <v>100.00000000000001</v>
      </c>
      <c r="N11" s="55">
        <f t="shared" si="3"/>
        <v>68.181818181818187</v>
      </c>
      <c r="O11" s="55">
        <f t="shared" si="4"/>
        <v>68.181818181818187</v>
      </c>
      <c r="P11" s="55">
        <f t="shared" si="5"/>
        <v>4.0454545454545459</v>
      </c>
      <c r="Q11" s="13">
        <f t="shared" si="6"/>
        <v>61.81818181818182</v>
      </c>
      <c r="R11" s="28"/>
    </row>
    <row r="12" spans="1:18" s="15" customFormat="1" ht="19.5" thickBot="1">
      <c r="A12" s="11">
        <v>7</v>
      </c>
      <c r="B12" s="6" t="s">
        <v>34</v>
      </c>
      <c r="C12" s="12">
        <v>20</v>
      </c>
      <c r="D12" s="6">
        <v>0</v>
      </c>
      <c r="E12" s="6">
        <v>0</v>
      </c>
      <c r="F12" s="6">
        <f t="shared" si="0"/>
        <v>20</v>
      </c>
      <c r="G12" s="6">
        <f t="shared" si="1"/>
        <v>20</v>
      </c>
      <c r="H12" s="6">
        <v>2</v>
      </c>
      <c r="I12" s="13">
        <v>5</v>
      </c>
      <c r="J12" s="13">
        <v>6</v>
      </c>
      <c r="K12" s="13">
        <v>9</v>
      </c>
      <c r="L12" s="13">
        <v>0</v>
      </c>
      <c r="M12" s="53">
        <f t="shared" si="2"/>
        <v>100</v>
      </c>
      <c r="N12" s="55">
        <f t="shared" si="3"/>
        <v>55</v>
      </c>
      <c r="O12" s="55">
        <f t="shared" si="4"/>
        <v>60.4</v>
      </c>
      <c r="P12" s="55">
        <f t="shared" si="5"/>
        <v>3.8</v>
      </c>
      <c r="Q12" s="13">
        <f t="shared" si="6"/>
        <v>49</v>
      </c>
      <c r="R12" s="29"/>
    </row>
    <row r="13" spans="1:18" s="15" customFormat="1" ht="21" customHeight="1" thickBot="1">
      <c r="A13" s="11">
        <v>8</v>
      </c>
      <c r="B13" s="6" t="s">
        <v>45</v>
      </c>
      <c r="C13" s="12">
        <v>20</v>
      </c>
      <c r="D13" s="6">
        <v>2</v>
      </c>
      <c r="E13" s="6">
        <v>0</v>
      </c>
      <c r="F13" s="6">
        <f t="shared" si="0"/>
        <v>22</v>
      </c>
      <c r="G13" s="6">
        <f t="shared" si="1"/>
        <v>20</v>
      </c>
      <c r="H13" s="6">
        <v>2</v>
      </c>
      <c r="I13" s="13">
        <v>2</v>
      </c>
      <c r="J13" s="13">
        <v>9</v>
      </c>
      <c r="K13" s="13">
        <v>9</v>
      </c>
      <c r="L13" s="13">
        <v>2</v>
      </c>
      <c r="M13" s="53">
        <f t="shared" si="2"/>
        <v>90.909090909090921</v>
      </c>
      <c r="N13" s="55">
        <f t="shared" si="3"/>
        <v>50.000000000000007</v>
      </c>
      <c r="O13" s="55">
        <f t="shared" si="4"/>
        <v>51.454545454545453</v>
      </c>
      <c r="P13" s="55">
        <f t="shared" si="5"/>
        <v>3.5</v>
      </c>
      <c r="Q13" s="13">
        <f t="shared" si="6"/>
        <v>41.81818181818182</v>
      </c>
      <c r="R13" s="29" t="s">
        <v>80</v>
      </c>
    </row>
    <row r="14" spans="1:18" s="15" customFormat="1" ht="19.5" thickBot="1">
      <c r="A14" s="11">
        <v>9</v>
      </c>
      <c r="B14" s="6" t="s">
        <v>35</v>
      </c>
      <c r="C14" s="12">
        <v>19</v>
      </c>
      <c r="D14" s="6">
        <v>0</v>
      </c>
      <c r="E14" s="6">
        <v>0</v>
      </c>
      <c r="F14" s="6">
        <f t="shared" si="0"/>
        <v>19</v>
      </c>
      <c r="G14" s="6">
        <f t="shared" si="1"/>
        <v>19</v>
      </c>
      <c r="H14" s="6">
        <v>1</v>
      </c>
      <c r="I14" s="13">
        <v>5</v>
      </c>
      <c r="J14" s="13">
        <v>9</v>
      </c>
      <c r="K14" s="13">
        <v>5</v>
      </c>
      <c r="L14" s="13">
        <v>0</v>
      </c>
      <c r="M14" s="53">
        <f t="shared" si="2"/>
        <v>100</v>
      </c>
      <c r="N14" s="55">
        <f t="shared" si="3"/>
        <v>73.684210526315795</v>
      </c>
      <c r="O14" s="55">
        <f t="shared" si="4"/>
        <v>66.10526315789474</v>
      </c>
      <c r="P14" s="55">
        <f t="shared" si="5"/>
        <v>4</v>
      </c>
      <c r="Q14" s="13">
        <f t="shared" si="6"/>
        <v>64.21052631578948</v>
      </c>
      <c r="R14" s="28"/>
    </row>
    <row r="15" spans="1:18" s="15" customFormat="1" ht="19.5" thickBot="1">
      <c r="A15" s="11">
        <v>10</v>
      </c>
      <c r="B15" s="6" t="s">
        <v>36</v>
      </c>
      <c r="C15" s="12">
        <v>16</v>
      </c>
      <c r="D15" s="6">
        <v>0</v>
      </c>
      <c r="E15" s="6">
        <v>0</v>
      </c>
      <c r="F15" s="6">
        <f t="shared" si="0"/>
        <v>16</v>
      </c>
      <c r="G15" s="6">
        <f t="shared" si="1"/>
        <v>16</v>
      </c>
      <c r="H15" s="6">
        <v>1</v>
      </c>
      <c r="I15" s="13">
        <v>2</v>
      </c>
      <c r="J15" s="13">
        <v>8</v>
      </c>
      <c r="K15" s="13">
        <v>6</v>
      </c>
      <c r="L15" s="13">
        <v>0</v>
      </c>
      <c r="M15" s="53">
        <f t="shared" si="2"/>
        <v>100</v>
      </c>
      <c r="N15" s="55">
        <f t="shared" si="3"/>
        <v>62.5</v>
      </c>
      <c r="O15" s="55">
        <f t="shared" si="4"/>
        <v>58</v>
      </c>
      <c r="P15" s="55">
        <f t="shared" si="5"/>
        <v>3.75</v>
      </c>
      <c r="Q15" s="13">
        <f t="shared" si="6"/>
        <v>52.5</v>
      </c>
      <c r="R15" s="29"/>
    </row>
    <row r="16" spans="1:18" s="15" customFormat="1" ht="19.5" thickBot="1">
      <c r="A16" s="11">
        <v>11</v>
      </c>
      <c r="B16" s="6" t="s">
        <v>37</v>
      </c>
      <c r="C16" s="12">
        <v>15</v>
      </c>
      <c r="D16" s="6">
        <v>0</v>
      </c>
      <c r="E16" s="6">
        <v>0</v>
      </c>
      <c r="F16" s="6">
        <f t="shared" si="0"/>
        <v>15</v>
      </c>
      <c r="G16" s="6">
        <f t="shared" si="1"/>
        <v>15</v>
      </c>
      <c r="H16" s="6">
        <v>1</v>
      </c>
      <c r="I16" s="13">
        <v>3</v>
      </c>
      <c r="J16" s="13">
        <v>4</v>
      </c>
      <c r="K16" s="13">
        <v>8</v>
      </c>
      <c r="L16" s="13">
        <v>0</v>
      </c>
      <c r="M16" s="53">
        <f t="shared" si="2"/>
        <v>100</v>
      </c>
      <c r="N16" s="55">
        <f t="shared" si="3"/>
        <v>46.666666666666671</v>
      </c>
      <c r="O16" s="55">
        <f t="shared" si="4"/>
        <v>56.266666666666666</v>
      </c>
      <c r="P16" s="55">
        <f t="shared" si="5"/>
        <v>3.6666666666666665</v>
      </c>
      <c r="Q16" s="13">
        <f t="shared" si="6"/>
        <v>41.333333333333336</v>
      </c>
      <c r="R16" s="29"/>
    </row>
    <row r="17" spans="1:18" s="15" customFormat="1" ht="16.149999999999999" customHeight="1" thickBot="1">
      <c r="A17" s="11">
        <v>12</v>
      </c>
      <c r="B17" s="6" t="s">
        <v>47</v>
      </c>
      <c r="C17" s="12">
        <v>16</v>
      </c>
      <c r="D17" s="6">
        <v>0</v>
      </c>
      <c r="E17" s="6">
        <v>0</v>
      </c>
      <c r="F17" s="6">
        <f t="shared" si="0"/>
        <v>16</v>
      </c>
      <c r="G17" s="6">
        <f t="shared" si="1"/>
        <v>16</v>
      </c>
      <c r="H17" s="6">
        <v>1</v>
      </c>
      <c r="I17" s="13">
        <v>1</v>
      </c>
      <c r="J17" s="13">
        <v>6</v>
      </c>
      <c r="K17" s="13">
        <v>9</v>
      </c>
      <c r="L17" s="13">
        <v>0</v>
      </c>
      <c r="M17" s="53">
        <f t="shared" si="2"/>
        <v>100</v>
      </c>
      <c r="N17" s="55">
        <f t="shared" si="3"/>
        <v>43.75</v>
      </c>
      <c r="O17" s="55">
        <f t="shared" si="4"/>
        <v>50.5</v>
      </c>
      <c r="P17" s="55">
        <f t="shared" si="5"/>
        <v>3.5</v>
      </c>
      <c r="Q17" s="13">
        <f t="shared" si="6"/>
        <v>36.25</v>
      </c>
      <c r="R17" s="29"/>
    </row>
    <row r="18" spans="1:18" s="15" customFormat="1" ht="19.5" thickBot="1">
      <c r="A18" s="11">
        <v>13</v>
      </c>
      <c r="B18" s="6" t="s">
        <v>38</v>
      </c>
      <c r="C18" s="12">
        <v>20</v>
      </c>
      <c r="D18" s="6">
        <v>0</v>
      </c>
      <c r="E18" s="6">
        <v>1</v>
      </c>
      <c r="F18" s="6">
        <f t="shared" si="0"/>
        <v>19</v>
      </c>
      <c r="G18" s="6">
        <f t="shared" si="1"/>
        <v>20</v>
      </c>
      <c r="H18" s="6">
        <v>0</v>
      </c>
      <c r="I18" s="13">
        <v>4</v>
      </c>
      <c r="J18" s="13">
        <v>11</v>
      </c>
      <c r="K18" s="13">
        <v>5</v>
      </c>
      <c r="L18" s="13">
        <v>0</v>
      </c>
      <c r="M18" s="53">
        <f t="shared" si="2"/>
        <v>105.26315789473685</v>
      </c>
      <c r="N18" s="55">
        <f t="shared" si="3"/>
        <v>78.94736842105263</v>
      </c>
      <c r="O18" s="55">
        <f t="shared" si="4"/>
        <v>67.578947368421055</v>
      </c>
      <c r="P18" s="55">
        <f t="shared" si="5"/>
        <v>4.1578947368421053</v>
      </c>
      <c r="Q18" s="13">
        <f t="shared" si="6"/>
        <v>67.368421052631575</v>
      </c>
      <c r="R18" s="29"/>
    </row>
    <row r="19" spans="1:18" s="15" customFormat="1" ht="19.5" thickBot="1">
      <c r="A19" s="11">
        <v>14</v>
      </c>
      <c r="B19" s="6" t="s">
        <v>39</v>
      </c>
      <c r="C19" s="12">
        <v>19</v>
      </c>
      <c r="D19" s="6">
        <v>0</v>
      </c>
      <c r="E19" s="6">
        <v>0</v>
      </c>
      <c r="F19" s="6">
        <f t="shared" si="0"/>
        <v>19</v>
      </c>
      <c r="G19" s="6">
        <f t="shared" si="1"/>
        <v>19</v>
      </c>
      <c r="H19" s="6">
        <v>2</v>
      </c>
      <c r="I19" s="13">
        <v>2</v>
      </c>
      <c r="J19" s="13">
        <v>7</v>
      </c>
      <c r="K19" s="13">
        <v>10</v>
      </c>
      <c r="L19" s="13">
        <v>0</v>
      </c>
      <c r="M19" s="53">
        <f t="shared" si="2"/>
        <v>100</v>
      </c>
      <c r="N19" s="55">
        <f t="shared" si="3"/>
        <v>47.368421052631582</v>
      </c>
      <c r="O19" s="55">
        <f t="shared" si="4"/>
        <v>53.05263157894737</v>
      </c>
      <c r="P19" s="55">
        <f t="shared" si="5"/>
        <v>3.5789473684210527</v>
      </c>
      <c r="Q19" s="13">
        <f t="shared" si="6"/>
        <v>40</v>
      </c>
      <c r="R19" s="29"/>
    </row>
    <row r="20" spans="1:18" s="46" customFormat="1" ht="19.5" thickBot="1">
      <c r="A20" s="11">
        <v>15</v>
      </c>
      <c r="B20" s="6" t="s">
        <v>40</v>
      </c>
      <c r="C20" s="12">
        <v>18</v>
      </c>
      <c r="D20" s="6">
        <v>0</v>
      </c>
      <c r="E20" s="6">
        <v>1</v>
      </c>
      <c r="F20" s="6">
        <f t="shared" si="0"/>
        <v>17</v>
      </c>
      <c r="G20" s="6">
        <f t="shared" si="1"/>
        <v>17</v>
      </c>
      <c r="H20" s="6">
        <v>2</v>
      </c>
      <c r="I20" s="6">
        <v>2</v>
      </c>
      <c r="J20" s="6">
        <v>2</v>
      </c>
      <c r="K20" s="6">
        <v>13</v>
      </c>
      <c r="L20" s="6">
        <v>0</v>
      </c>
      <c r="M20" s="53">
        <f t="shared" si="2"/>
        <v>100</v>
      </c>
      <c r="N20" s="55">
        <f t="shared" si="3"/>
        <v>23.529411764705884</v>
      </c>
      <c r="O20" s="55">
        <f t="shared" si="4"/>
        <v>46.823529411764703</v>
      </c>
      <c r="P20" s="55">
        <f t="shared" si="5"/>
        <v>3.3529411764705883</v>
      </c>
      <c r="Q20" s="13">
        <f t="shared" si="6"/>
        <v>21.176470588235293</v>
      </c>
      <c r="R20" s="6"/>
    </row>
    <row r="21" spans="1:18" s="43" customFormat="1" ht="28.5" customHeight="1" thickBot="1">
      <c r="A21" s="41" t="s">
        <v>41</v>
      </c>
      <c r="B21" s="42"/>
      <c r="C21" s="42">
        <f>SUM(C6:C20)</f>
        <v>283</v>
      </c>
      <c r="D21" s="42">
        <f t="shared" ref="D21:E21" si="7">SUM(D6:D20)</f>
        <v>4</v>
      </c>
      <c r="E21" s="42">
        <f t="shared" si="7"/>
        <v>6</v>
      </c>
      <c r="F21" s="42">
        <f>SUM(F6:F20)</f>
        <v>281</v>
      </c>
      <c r="G21" s="42">
        <f t="shared" ref="G21:L21" si="8">SUM(G6:G20)</f>
        <v>280</v>
      </c>
      <c r="H21" s="42">
        <f t="shared" si="8"/>
        <v>14</v>
      </c>
      <c r="I21" s="42">
        <f t="shared" si="8"/>
        <v>51</v>
      </c>
      <c r="J21" s="42">
        <f t="shared" si="8"/>
        <v>99</v>
      </c>
      <c r="K21" s="42">
        <f t="shared" si="8"/>
        <v>130</v>
      </c>
      <c r="L21" s="42">
        <f t="shared" si="8"/>
        <v>2</v>
      </c>
      <c r="M21" s="58">
        <f t="shared" si="2"/>
        <v>99.644128113879006</v>
      </c>
      <c r="N21" s="59">
        <f t="shared" si="3"/>
        <v>53.380782918149471</v>
      </c>
      <c r="O21" s="59">
        <f t="shared" si="4"/>
        <v>57.466192170818502</v>
      </c>
      <c r="P21" s="59">
        <f t="shared" si="5"/>
        <v>3.7188612099644129</v>
      </c>
      <c r="Q21" s="60">
        <f t="shared" si="6"/>
        <v>46.334519572953738</v>
      </c>
      <c r="R21" s="42"/>
    </row>
    <row r="22" spans="1:18" s="15" customFormat="1" ht="19.5" thickBot="1">
      <c r="A22" s="11">
        <v>1</v>
      </c>
      <c r="B22" s="6" t="s">
        <v>12</v>
      </c>
      <c r="C22" s="6">
        <v>21</v>
      </c>
      <c r="D22" s="6">
        <v>0</v>
      </c>
      <c r="E22" s="6">
        <v>1</v>
      </c>
      <c r="F22" s="6">
        <f t="shared" ref="F22:F41" si="9">C22+D22-E22</f>
        <v>20</v>
      </c>
      <c r="G22" s="6">
        <f t="shared" si="1"/>
        <v>20</v>
      </c>
      <c r="H22" s="6">
        <v>1</v>
      </c>
      <c r="I22" s="13">
        <v>1</v>
      </c>
      <c r="J22" s="13">
        <v>8</v>
      </c>
      <c r="K22" s="13">
        <v>11</v>
      </c>
      <c r="L22" s="13">
        <v>0</v>
      </c>
      <c r="M22" s="53">
        <f>100/F22*G22</f>
        <v>100</v>
      </c>
      <c r="N22" s="55">
        <f t="shared" si="3"/>
        <v>45</v>
      </c>
      <c r="O22" s="55">
        <f t="shared" si="4"/>
        <v>50.4</v>
      </c>
      <c r="P22" s="55">
        <f t="shared" si="5"/>
        <v>3.5</v>
      </c>
      <c r="Q22" s="13">
        <f t="shared" si="6"/>
        <v>37</v>
      </c>
      <c r="R22" s="33"/>
    </row>
    <row r="23" spans="1:18" s="15" customFormat="1" ht="17.25" customHeight="1" thickBot="1">
      <c r="A23" s="11">
        <v>2</v>
      </c>
      <c r="B23" s="6" t="s">
        <v>13</v>
      </c>
      <c r="C23" s="6">
        <v>18</v>
      </c>
      <c r="D23" s="6">
        <v>0</v>
      </c>
      <c r="E23" s="6">
        <v>0</v>
      </c>
      <c r="F23" s="6">
        <f t="shared" si="9"/>
        <v>18</v>
      </c>
      <c r="G23" s="6">
        <f t="shared" si="1"/>
        <v>18</v>
      </c>
      <c r="H23" s="6">
        <v>1</v>
      </c>
      <c r="I23" s="13">
        <v>0</v>
      </c>
      <c r="J23" s="13">
        <v>4</v>
      </c>
      <c r="K23" s="13">
        <v>14</v>
      </c>
      <c r="L23" s="13">
        <v>0</v>
      </c>
      <c r="M23" s="53">
        <f t="shared" ref="M23:M43" si="10">100/F23*G23</f>
        <v>100</v>
      </c>
      <c r="N23" s="55">
        <f t="shared" si="3"/>
        <v>22.222222222222221</v>
      </c>
      <c r="O23" s="55">
        <f t="shared" si="4"/>
        <v>42.222222222222221</v>
      </c>
      <c r="P23" s="55">
        <f t="shared" si="5"/>
        <v>3.2222222222222223</v>
      </c>
      <c r="Q23" s="13">
        <f t="shared" si="6"/>
        <v>17.777777777777779</v>
      </c>
      <c r="R23" s="33"/>
    </row>
    <row r="24" spans="1:18" s="15" customFormat="1" ht="19.5" thickBot="1">
      <c r="A24" s="11">
        <v>3</v>
      </c>
      <c r="B24" s="6" t="s">
        <v>14</v>
      </c>
      <c r="C24" s="6">
        <v>21</v>
      </c>
      <c r="D24" s="6">
        <v>0</v>
      </c>
      <c r="E24" s="6">
        <v>2</v>
      </c>
      <c r="F24" s="6">
        <f t="shared" si="9"/>
        <v>19</v>
      </c>
      <c r="G24" s="6">
        <f t="shared" si="1"/>
        <v>19</v>
      </c>
      <c r="H24" s="6">
        <v>1</v>
      </c>
      <c r="I24" s="13">
        <v>4</v>
      </c>
      <c r="J24" s="13">
        <v>7</v>
      </c>
      <c r="K24" s="13">
        <v>8</v>
      </c>
      <c r="L24" s="13">
        <v>0</v>
      </c>
      <c r="M24" s="53">
        <f t="shared" si="10"/>
        <v>100</v>
      </c>
      <c r="N24" s="55">
        <f t="shared" si="3"/>
        <v>57.894736842105267</v>
      </c>
      <c r="O24" s="55">
        <f t="shared" si="4"/>
        <v>59.789473684210527</v>
      </c>
      <c r="P24" s="55">
        <f t="shared" si="5"/>
        <v>3.7894736842105261</v>
      </c>
      <c r="Q24" s="13">
        <f t="shared" si="6"/>
        <v>50.526315789473685</v>
      </c>
      <c r="R24" s="33"/>
    </row>
    <row r="25" spans="1:18" s="15" customFormat="1" ht="19.5" thickBot="1">
      <c r="A25" s="11">
        <v>4</v>
      </c>
      <c r="B25" s="6" t="s">
        <v>15</v>
      </c>
      <c r="C25" s="6">
        <v>15</v>
      </c>
      <c r="D25" s="6">
        <v>1</v>
      </c>
      <c r="E25" s="6">
        <v>2</v>
      </c>
      <c r="F25" s="6">
        <f>C25+D25-E25</f>
        <v>14</v>
      </c>
      <c r="G25" s="6">
        <f t="shared" si="1"/>
        <v>14</v>
      </c>
      <c r="H25" s="6">
        <v>1</v>
      </c>
      <c r="I25" s="13">
        <v>3</v>
      </c>
      <c r="J25" s="13">
        <v>1</v>
      </c>
      <c r="K25" s="13">
        <v>10</v>
      </c>
      <c r="L25" s="13">
        <v>0</v>
      </c>
      <c r="M25" s="53">
        <f t="shared" si="10"/>
        <v>100</v>
      </c>
      <c r="N25" s="55">
        <f t="shared" si="3"/>
        <v>28.571428571428573</v>
      </c>
      <c r="O25" s="55">
        <f t="shared" si="4"/>
        <v>51.714285714285715</v>
      </c>
      <c r="P25" s="55">
        <f t="shared" si="5"/>
        <v>3.5</v>
      </c>
      <c r="Q25" s="13">
        <f t="shared" si="6"/>
        <v>27.142857142857142</v>
      </c>
      <c r="R25" s="33"/>
    </row>
    <row r="26" spans="1:18" s="15" customFormat="1" ht="17.25" customHeight="1" thickBot="1">
      <c r="A26" s="11">
        <v>5</v>
      </c>
      <c r="B26" s="6" t="s">
        <v>16</v>
      </c>
      <c r="C26" s="6">
        <v>15</v>
      </c>
      <c r="D26" s="6">
        <v>0</v>
      </c>
      <c r="E26" s="6">
        <v>1</v>
      </c>
      <c r="F26" s="6">
        <f t="shared" si="9"/>
        <v>14</v>
      </c>
      <c r="G26" s="6">
        <f t="shared" si="1"/>
        <v>14</v>
      </c>
      <c r="H26" s="6">
        <v>1</v>
      </c>
      <c r="I26" s="13">
        <v>1</v>
      </c>
      <c r="J26" s="13">
        <v>6</v>
      </c>
      <c r="K26" s="13">
        <v>7</v>
      </c>
      <c r="L26" s="13">
        <v>0</v>
      </c>
      <c r="M26" s="53">
        <f t="shared" si="10"/>
        <v>100</v>
      </c>
      <c r="N26" s="55">
        <f t="shared" si="3"/>
        <v>50</v>
      </c>
      <c r="O26" s="55">
        <f t="shared" si="4"/>
        <v>52.571428571428569</v>
      </c>
      <c r="P26" s="55">
        <f t="shared" si="5"/>
        <v>3.5714285714285716</v>
      </c>
      <c r="Q26" s="13">
        <f t="shared" si="6"/>
        <v>41.428571428571431</v>
      </c>
      <c r="R26" s="33"/>
    </row>
    <row r="27" spans="1:18" s="15" customFormat="1" ht="19.5" thickBot="1">
      <c r="A27" s="11">
        <v>6</v>
      </c>
      <c r="B27" s="6" t="s">
        <v>17</v>
      </c>
      <c r="C27" s="6">
        <v>13</v>
      </c>
      <c r="D27" s="6">
        <v>0</v>
      </c>
      <c r="E27" s="6">
        <v>1</v>
      </c>
      <c r="F27" s="6">
        <f t="shared" si="9"/>
        <v>12</v>
      </c>
      <c r="G27" s="6">
        <f t="shared" si="1"/>
        <v>12</v>
      </c>
      <c r="H27" s="6">
        <v>2</v>
      </c>
      <c r="I27" s="13">
        <v>0</v>
      </c>
      <c r="J27" s="13">
        <v>1</v>
      </c>
      <c r="K27" s="13">
        <v>11</v>
      </c>
      <c r="L27" s="13">
        <v>0</v>
      </c>
      <c r="M27" s="53">
        <f t="shared" si="10"/>
        <v>100</v>
      </c>
      <c r="N27" s="55">
        <f t="shared" si="3"/>
        <v>8.3333333333333339</v>
      </c>
      <c r="O27" s="55">
        <f t="shared" si="4"/>
        <v>38.333333333333336</v>
      </c>
      <c r="P27" s="55">
        <f t="shared" si="5"/>
        <v>3.0833333333333335</v>
      </c>
      <c r="Q27" s="13">
        <f t="shared" si="6"/>
        <v>6.666666666666667</v>
      </c>
      <c r="R27" s="33"/>
    </row>
    <row r="28" spans="1:18" s="15" customFormat="1" ht="19.5" thickBot="1">
      <c r="A28" s="11">
        <v>7</v>
      </c>
      <c r="B28" s="6" t="s">
        <v>18</v>
      </c>
      <c r="C28" s="6">
        <v>15</v>
      </c>
      <c r="D28" s="6">
        <v>0</v>
      </c>
      <c r="E28" s="6">
        <v>1</v>
      </c>
      <c r="F28" s="6">
        <f t="shared" si="9"/>
        <v>14</v>
      </c>
      <c r="G28" s="6">
        <f t="shared" si="1"/>
        <v>14</v>
      </c>
      <c r="H28" s="6">
        <v>0</v>
      </c>
      <c r="I28" s="13">
        <v>3</v>
      </c>
      <c r="J28" s="13">
        <v>4</v>
      </c>
      <c r="K28" s="13">
        <v>7</v>
      </c>
      <c r="L28" s="13">
        <v>0</v>
      </c>
      <c r="M28" s="53">
        <f t="shared" si="10"/>
        <v>100</v>
      </c>
      <c r="N28" s="55">
        <f t="shared" si="3"/>
        <v>50</v>
      </c>
      <c r="O28" s="55">
        <f t="shared" si="4"/>
        <v>57.714285714285715</v>
      </c>
      <c r="P28" s="55">
        <f t="shared" si="5"/>
        <v>3.7142857142857144</v>
      </c>
      <c r="Q28" s="13">
        <f t="shared" si="6"/>
        <v>44.285714285714285</v>
      </c>
      <c r="R28" s="33"/>
    </row>
    <row r="29" spans="1:18" s="15" customFormat="1" ht="19.5" thickBot="1">
      <c r="A29" s="11">
        <v>8</v>
      </c>
      <c r="B29" s="6" t="s">
        <v>19</v>
      </c>
      <c r="C29" s="6">
        <v>15</v>
      </c>
      <c r="D29" s="6">
        <v>0</v>
      </c>
      <c r="E29" s="6">
        <v>1</v>
      </c>
      <c r="F29" s="6">
        <f t="shared" si="9"/>
        <v>14</v>
      </c>
      <c r="G29" s="6">
        <f t="shared" si="1"/>
        <v>14</v>
      </c>
      <c r="H29" s="6">
        <v>0</v>
      </c>
      <c r="I29" s="13">
        <v>1</v>
      </c>
      <c r="J29" s="13">
        <v>5</v>
      </c>
      <c r="K29" s="13">
        <v>8</v>
      </c>
      <c r="L29" s="13">
        <v>0</v>
      </c>
      <c r="M29" s="53">
        <f t="shared" si="10"/>
        <v>100</v>
      </c>
      <c r="N29" s="55">
        <f t="shared" si="3"/>
        <v>42.857142857142861</v>
      </c>
      <c r="O29" s="55">
        <f t="shared" si="4"/>
        <v>50.571428571428569</v>
      </c>
      <c r="P29" s="55">
        <f t="shared" si="5"/>
        <v>3.5</v>
      </c>
      <c r="Q29" s="13">
        <f t="shared" si="6"/>
        <v>35.714285714285715</v>
      </c>
      <c r="R29" s="33"/>
    </row>
    <row r="30" spans="1:18" s="15" customFormat="1" ht="19.5" thickBot="1">
      <c r="A30" s="11">
        <v>9</v>
      </c>
      <c r="B30" s="6" t="s">
        <v>24</v>
      </c>
      <c r="C30" s="6">
        <v>15</v>
      </c>
      <c r="D30" s="6">
        <v>0</v>
      </c>
      <c r="E30" s="6">
        <v>0</v>
      </c>
      <c r="F30" s="6">
        <f t="shared" si="9"/>
        <v>15</v>
      </c>
      <c r="G30" s="6">
        <f t="shared" si="1"/>
        <v>14</v>
      </c>
      <c r="H30" s="6">
        <v>0</v>
      </c>
      <c r="I30" s="13">
        <v>0</v>
      </c>
      <c r="J30" s="13">
        <v>2</v>
      </c>
      <c r="K30" s="13">
        <v>12</v>
      </c>
      <c r="L30" s="13">
        <v>1</v>
      </c>
      <c r="M30" s="53">
        <f t="shared" si="10"/>
        <v>93.333333333333343</v>
      </c>
      <c r="N30" s="55">
        <f t="shared" si="3"/>
        <v>13.333333333333334</v>
      </c>
      <c r="O30" s="55">
        <f t="shared" si="4"/>
        <v>38.4</v>
      </c>
      <c r="P30" s="55">
        <f t="shared" si="5"/>
        <v>3.0666666666666669</v>
      </c>
      <c r="Q30" s="13">
        <f t="shared" si="6"/>
        <v>10.666666666666666</v>
      </c>
      <c r="R30" s="33" t="s">
        <v>65</v>
      </c>
    </row>
    <row r="31" spans="1:18" s="15" customFormat="1" ht="19.5" thickBot="1">
      <c r="A31" s="11">
        <v>10</v>
      </c>
      <c r="B31" s="6" t="s">
        <v>48</v>
      </c>
      <c r="C31" s="6">
        <v>15</v>
      </c>
      <c r="D31" s="6">
        <v>1</v>
      </c>
      <c r="E31" s="6">
        <v>1</v>
      </c>
      <c r="F31" s="6">
        <f t="shared" si="9"/>
        <v>15</v>
      </c>
      <c r="G31" s="6">
        <f t="shared" si="1"/>
        <v>15</v>
      </c>
      <c r="H31" s="6">
        <v>0</v>
      </c>
      <c r="I31" s="13">
        <v>0</v>
      </c>
      <c r="J31" s="13">
        <v>2</v>
      </c>
      <c r="K31" s="13">
        <v>13</v>
      </c>
      <c r="L31" s="13">
        <v>0</v>
      </c>
      <c r="M31" s="53">
        <f t="shared" si="10"/>
        <v>100</v>
      </c>
      <c r="N31" s="55">
        <f t="shared" si="3"/>
        <v>13.333333333333334</v>
      </c>
      <c r="O31" s="55">
        <f t="shared" si="4"/>
        <v>39.733333333333334</v>
      </c>
      <c r="P31" s="55">
        <f t="shared" si="5"/>
        <v>3.1333333333333333</v>
      </c>
      <c r="Q31" s="13">
        <f t="shared" si="6"/>
        <v>10.666666666666666</v>
      </c>
      <c r="R31" s="33"/>
    </row>
    <row r="32" spans="1:18" s="15" customFormat="1" ht="19.5" thickBot="1">
      <c r="A32" s="11">
        <v>11</v>
      </c>
      <c r="B32" s="6" t="s">
        <v>20</v>
      </c>
      <c r="C32" s="6">
        <v>17</v>
      </c>
      <c r="D32" s="6">
        <v>0</v>
      </c>
      <c r="E32" s="6">
        <v>0</v>
      </c>
      <c r="F32" s="6">
        <f t="shared" si="9"/>
        <v>17</v>
      </c>
      <c r="G32" s="6">
        <f t="shared" si="1"/>
        <v>17</v>
      </c>
      <c r="H32" s="6">
        <v>0</v>
      </c>
      <c r="I32" s="13">
        <v>1</v>
      </c>
      <c r="J32" s="13">
        <v>3</v>
      </c>
      <c r="K32" s="13">
        <v>13</v>
      </c>
      <c r="L32" s="13">
        <v>0</v>
      </c>
      <c r="M32" s="53">
        <f t="shared" si="10"/>
        <v>100</v>
      </c>
      <c r="N32" s="55">
        <f t="shared" si="3"/>
        <v>23.529411764705884</v>
      </c>
      <c r="O32" s="55">
        <f t="shared" si="4"/>
        <v>44.705882352941174</v>
      </c>
      <c r="P32" s="55">
        <f t="shared" si="5"/>
        <v>3.2941176470588234</v>
      </c>
      <c r="Q32" s="13">
        <f t="shared" si="6"/>
        <v>20</v>
      </c>
      <c r="R32" s="33"/>
    </row>
    <row r="33" spans="1:18" s="15" customFormat="1" ht="18" customHeight="1" thickBot="1">
      <c r="A33" s="11">
        <v>12</v>
      </c>
      <c r="B33" s="6" t="s">
        <v>21</v>
      </c>
      <c r="C33" s="6">
        <v>18</v>
      </c>
      <c r="D33" s="6">
        <v>0</v>
      </c>
      <c r="E33" s="6">
        <v>1</v>
      </c>
      <c r="F33" s="6">
        <f t="shared" si="9"/>
        <v>17</v>
      </c>
      <c r="G33" s="6">
        <f t="shared" si="1"/>
        <v>17</v>
      </c>
      <c r="H33" s="6">
        <v>0</v>
      </c>
      <c r="I33" s="13">
        <v>0</v>
      </c>
      <c r="J33" s="13">
        <v>5</v>
      </c>
      <c r="K33" s="13">
        <v>12</v>
      </c>
      <c r="L33" s="13">
        <v>0</v>
      </c>
      <c r="M33" s="53">
        <f t="shared" si="10"/>
        <v>100</v>
      </c>
      <c r="N33" s="55">
        <f t="shared" si="3"/>
        <v>29.411764705882355</v>
      </c>
      <c r="O33" s="55">
        <f t="shared" si="4"/>
        <v>44.235294117647058</v>
      </c>
      <c r="P33" s="55">
        <f t="shared" si="5"/>
        <v>3.2941176470588234</v>
      </c>
      <c r="Q33" s="13">
        <f t="shared" si="6"/>
        <v>23.529411764705884</v>
      </c>
      <c r="R33" s="33"/>
    </row>
    <row r="34" spans="1:18" s="15" customFormat="1" ht="21.75" customHeight="1" thickBot="1">
      <c r="A34" s="11">
        <v>13</v>
      </c>
      <c r="B34" s="6" t="s">
        <v>46</v>
      </c>
      <c r="C34" s="6">
        <v>18</v>
      </c>
      <c r="D34" s="6">
        <v>0</v>
      </c>
      <c r="E34" s="6">
        <v>1</v>
      </c>
      <c r="F34" s="6">
        <f t="shared" si="9"/>
        <v>17</v>
      </c>
      <c r="G34" s="6">
        <f t="shared" si="1"/>
        <v>16</v>
      </c>
      <c r="H34" s="6">
        <v>0</v>
      </c>
      <c r="I34" s="13">
        <v>0</v>
      </c>
      <c r="J34" s="13">
        <v>1</v>
      </c>
      <c r="K34" s="13">
        <v>15</v>
      </c>
      <c r="L34" s="13">
        <v>1</v>
      </c>
      <c r="M34" s="53">
        <f t="shared" si="10"/>
        <v>94.117647058823536</v>
      </c>
      <c r="N34" s="55">
        <f t="shared" si="3"/>
        <v>5.882352941176471</v>
      </c>
      <c r="O34" s="55">
        <f t="shared" si="4"/>
        <v>36.470588235294116</v>
      </c>
      <c r="P34" s="55">
        <f t="shared" si="5"/>
        <v>3</v>
      </c>
      <c r="Q34" s="13">
        <f t="shared" si="6"/>
        <v>4.7058823529411766</v>
      </c>
      <c r="R34" s="33" t="s">
        <v>78</v>
      </c>
    </row>
    <row r="35" spans="1:18" s="15" customFormat="1" ht="18" customHeight="1" thickBot="1">
      <c r="A35" s="11">
        <v>14</v>
      </c>
      <c r="B35" s="6" t="s">
        <v>22</v>
      </c>
      <c r="C35" s="6">
        <v>16</v>
      </c>
      <c r="D35" s="6">
        <v>0</v>
      </c>
      <c r="E35" s="6">
        <v>0</v>
      </c>
      <c r="F35" s="6">
        <f t="shared" si="9"/>
        <v>16</v>
      </c>
      <c r="G35" s="6">
        <f t="shared" si="1"/>
        <v>16</v>
      </c>
      <c r="H35" s="6">
        <v>1</v>
      </c>
      <c r="I35" s="13">
        <v>1</v>
      </c>
      <c r="J35" s="13">
        <v>5</v>
      </c>
      <c r="K35" s="13">
        <v>10</v>
      </c>
      <c r="L35" s="13">
        <v>0</v>
      </c>
      <c r="M35" s="53">
        <f t="shared" si="10"/>
        <v>100</v>
      </c>
      <c r="N35" s="55">
        <f t="shared" si="3"/>
        <v>37.5</v>
      </c>
      <c r="O35" s="55">
        <f t="shared" si="4"/>
        <v>48.75</v>
      </c>
      <c r="P35" s="55">
        <f t="shared" si="5"/>
        <v>3.4375</v>
      </c>
      <c r="Q35" s="13">
        <f t="shared" si="6"/>
        <v>31.25</v>
      </c>
      <c r="R35" s="33"/>
    </row>
    <row r="36" spans="1:18" s="15" customFormat="1" ht="17.25" customHeight="1" thickBot="1">
      <c r="A36" s="11">
        <v>15</v>
      </c>
      <c r="B36" s="6" t="s">
        <v>23</v>
      </c>
      <c r="C36" s="6">
        <v>17</v>
      </c>
      <c r="D36" s="6">
        <v>0</v>
      </c>
      <c r="E36" s="6">
        <v>1</v>
      </c>
      <c r="F36" s="6">
        <f t="shared" si="9"/>
        <v>16</v>
      </c>
      <c r="G36" s="6">
        <f t="shared" si="1"/>
        <v>16</v>
      </c>
      <c r="H36" s="6">
        <v>1</v>
      </c>
      <c r="I36" s="13">
        <v>1</v>
      </c>
      <c r="J36" s="13">
        <v>2</v>
      </c>
      <c r="K36" s="13">
        <v>13</v>
      </c>
      <c r="L36" s="13">
        <v>0</v>
      </c>
      <c r="M36" s="53">
        <f t="shared" si="10"/>
        <v>100</v>
      </c>
      <c r="N36" s="55">
        <f t="shared" si="3"/>
        <v>18.75</v>
      </c>
      <c r="O36" s="55">
        <f t="shared" si="4"/>
        <v>43.5</v>
      </c>
      <c r="P36" s="55">
        <f t="shared" si="5"/>
        <v>3.25</v>
      </c>
      <c r="Q36" s="13">
        <f t="shared" si="6"/>
        <v>16.25</v>
      </c>
      <c r="R36" s="33"/>
    </row>
    <row r="37" spans="1:18" s="15" customFormat="1" ht="17.45" customHeight="1" thickBot="1">
      <c r="A37" s="11">
        <v>16</v>
      </c>
      <c r="B37" s="6" t="s">
        <v>49</v>
      </c>
      <c r="C37" s="6">
        <v>20</v>
      </c>
      <c r="D37" s="6">
        <v>0</v>
      </c>
      <c r="E37" s="6">
        <v>0</v>
      </c>
      <c r="F37" s="6">
        <f t="shared" si="9"/>
        <v>20</v>
      </c>
      <c r="G37" s="6">
        <f t="shared" si="1"/>
        <v>20</v>
      </c>
      <c r="H37" s="6">
        <v>1</v>
      </c>
      <c r="I37" s="13">
        <v>4</v>
      </c>
      <c r="J37" s="13">
        <v>5</v>
      </c>
      <c r="K37" s="13">
        <v>11</v>
      </c>
      <c r="L37" s="13">
        <v>0</v>
      </c>
      <c r="M37" s="53">
        <f t="shared" si="10"/>
        <v>100</v>
      </c>
      <c r="N37" s="55">
        <f t="shared" si="3"/>
        <v>45</v>
      </c>
      <c r="O37" s="55">
        <f t="shared" si="4"/>
        <v>55.8</v>
      </c>
      <c r="P37" s="55">
        <f t="shared" si="5"/>
        <v>3.65</v>
      </c>
      <c r="Q37" s="13">
        <f t="shared" si="6"/>
        <v>40</v>
      </c>
      <c r="R37" s="33"/>
    </row>
    <row r="38" spans="1:18" s="15" customFormat="1" ht="19.5" customHeight="1" thickBot="1">
      <c r="A38" s="11">
        <v>17</v>
      </c>
      <c r="B38" s="6" t="s">
        <v>50</v>
      </c>
      <c r="C38" s="6">
        <v>16</v>
      </c>
      <c r="D38" s="6">
        <v>0</v>
      </c>
      <c r="E38" s="6">
        <v>1</v>
      </c>
      <c r="F38" s="6">
        <f t="shared" si="9"/>
        <v>15</v>
      </c>
      <c r="G38" s="6">
        <f t="shared" si="1"/>
        <v>15</v>
      </c>
      <c r="H38" s="6">
        <v>1</v>
      </c>
      <c r="I38" s="13">
        <v>0</v>
      </c>
      <c r="J38" s="13">
        <v>0</v>
      </c>
      <c r="K38" s="13">
        <v>15</v>
      </c>
      <c r="L38" s="13">
        <v>0</v>
      </c>
      <c r="M38" s="53">
        <f t="shared" si="10"/>
        <v>100</v>
      </c>
      <c r="N38" s="55">
        <f t="shared" si="3"/>
        <v>0</v>
      </c>
      <c r="O38" s="55">
        <f t="shared" si="4"/>
        <v>36</v>
      </c>
      <c r="P38" s="55">
        <f t="shared" si="5"/>
        <v>3</v>
      </c>
      <c r="Q38" s="13">
        <f t="shared" si="6"/>
        <v>0</v>
      </c>
      <c r="R38" s="33"/>
    </row>
    <row r="39" spans="1:18" s="50" customFormat="1" ht="24" thickBot="1">
      <c r="A39" s="48" t="s">
        <v>42</v>
      </c>
      <c r="B39" s="49"/>
      <c r="C39" s="49">
        <f>SUM(C22:C38)</f>
        <v>285</v>
      </c>
      <c r="D39" s="49">
        <f>SUM(D22:D38)</f>
        <v>2</v>
      </c>
      <c r="E39" s="49">
        <f>SUM(E22:E38)</f>
        <v>14</v>
      </c>
      <c r="F39" s="49">
        <f t="shared" ref="F39:L39" si="11">SUM(F22:F38)</f>
        <v>273</v>
      </c>
      <c r="G39" s="49">
        <f>SUM(G22:G38)</f>
        <v>271</v>
      </c>
      <c r="H39" s="49">
        <f t="shared" si="11"/>
        <v>11</v>
      </c>
      <c r="I39" s="49">
        <f t="shared" si="11"/>
        <v>20</v>
      </c>
      <c r="J39" s="49">
        <f t="shared" si="11"/>
        <v>61</v>
      </c>
      <c r="K39" s="49">
        <f t="shared" si="11"/>
        <v>190</v>
      </c>
      <c r="L39" s="49">
        <f t="shared" si="11"/>
        <v>2</v>
      </c>
      <c r="M39" s="51">
        <f t="shared" si="10"/>
        <v>99.267399267399256</v>
      </c>
      <c r="N39" s="56">
        <f t="shared" si="3"/>
        <v>29.670329670329668</v>
      </c>
      <c r="O39" s="56">
        <f t="shared" si="4"/>
        <v>46.798534798534796</v>
      </c>
      <c r="P39" s="56">
        <f t="shared" si="5"/>
        <v>3.3626373626373627</v>
      </c>
      <c r="Q39" s="57">
        <f t="shared" si="6"/>
        <v>25.201465201465201</v>
      </c>
      <c r="R39" s="49"/>
    </row>
    <row r="40" spans="1:18" s="15" customFormat="1" ht="24" customHeight="1" thickBot="1">
      <c r="A40" s="11">
        <v>1</v>
      </c>
      <c r="B40" s="6">
        <v>10</v>
      </c>
      <c r="C40" s="6">
        <v>18</v>
      </c>
      <c r="D40" s="6">
        <v>0</v>
      </c>
      <c r="E40" s="6">
        <v>0</v>
      </c>
      <c r="F40" s="6">
        <f t="shared" si="9"/>
        <v>18</v>
      </c>
      <c r="G40" s="6">
        <f t="shared" si="1"/>
        <v>18</v>
      </c>
      <c r="H40" s="6">
        <v>2</v>
      </c>
      <c r="I40" s="13">
        <v>4</v>
      </c>
      <c r="J40" s="13">
        <v>4</v>
      </c>
      <c r="K40" s="13">
        <v>10</v>
      </c>
      <c r="L40" s="13">
        <v>0</v>
      </c>
      <c r="M40" s="53">
        <f t="shared" si="10"/>
        <v>100</v>
      </c>
      <c r="N40" s="55">
        <f t="shared" si="3"/>
        <v>44.444444444444443</v>
      </c>
      <c r="O40" s="55">
        <f t="shared" si="4"/>
        <v>56.444444444444443</v>
      </c>
      <c r="P40" s="55">
        <f t="shared" si="5"/>
        <v>3.6666666666666665</v>
      </c>
      <c r="Q40" s="13">
        <f t="shared" si="6"/>
        <v>40</v>
      </c>
      <c r="R40" s="33"/>
    </row>
    <row r="41" spans="1:18" s="15" customFormat="1" ht="19.5" thickBot="1">
      <c r="A41" s="11">
        <v>2</v>
      </c>
      <c r="B41" s="6">
        <v>11</v>
      </c>
      <c r="C41" s="6">
        <v>19</v>
      </c>
      <c r="D41" s="6">
        <v>0</v>
      </c>
      <c r="E41" s="6">
        <v>3</v>
      </c>
      <c r="F41" s="6">
        <f t="shared" si="9"/>
        <v>16</v>
      </c>
      <c r="G41" s="6">
        <f t="shared" si="1"/>
        <v>16</v>
      </c>
      <c r="H41" s="6">
        <v>0</v>
      </c>
      <c r="I41" s="13">
        <v>5</v>
      </c>
      <c r="J41" s="13">
        <v>6</v>
      </c>
      <c r="K41" s="13">
        <v>5</v>
      </c>
      <c r="L41" s="13">
        <v>0</v>
      </c>
      <c r="M41" s="53">
        <f t="shared" si="10"/>
        <v>100</v>
      </c>
      <c r="N41" s="55">
        <f t="shared" si="3"/>
        <v>68.75</v>
      </c>
      <c r="O41" s="55">
        <f t="shared" si="4"/>
        <v>66.5</v>
      </c>
      <c r="P41" s="55">
        <f t="shared" si="5"/>
        <v>4</v>
      </c>
      <c r="Q41" s="13">
        <f t="shared" si="6"/>
        <v>61.25</v>
      </c>
      <c r="R41" s="33"/>
    </row>
    <row r="42" spans="1:18" s="43" customFormat="1" ht="21.75" thickBot="1">
      <c r="A42" s="41" t="s">
        <v>43</v>
      </c>
      <c r="B42" s="42"/>
      <c r="C42" s="42">
        <f>SUM(C40:C41)</f>
        <v>37</v>
      </c>
      <c r="D42" s="42">
        <f>SUM(D40:D41)</f>
        <v>0</v>
      </c>
      <c r="E42" s="42">
        <f>SUM(E40:E41)</f>
        <v>3</v>
      </c>
      <c r="F42" s="42">
        <f>SUM(F40:F41)</f>
        <v>34</v>
      </c>
      <c r="G42" s="42">
        <f t="shared" ref="G42:L42" si="12">SUM(G40:G41)</f>
        <v>34</v>
      </c>
      <c r="H42" s="42">
        <f t="shared" si="12"/>
        <v>2</v>
      </c>
      <c r="I42" s="42">
        <f t="shared" si="12"/>
        <v>9</v>
      </c>
      <c r="J42" s="42">
        <f t="shared" si="12"/>
        <v>10</v>
      </c>
      <c r="K42" s="42">
        <f t="shared" si="12"/>
        <v>15</v>
      </c>
      <c r="L42" s="42">
        <f t="shared" si="12"/>
        <v>0</v>
      </c>
      <c r="M42" s="58">
        <f t="shared" si="10"/>
        <v>100</v>
      </c>
      <c r="N42" s="59">
        <f t="shared" si="3"/>
        <v>55.882352941176478</v>
      </c>
      <c r="O42" s="59">
        <f t="shared" si="4"/>
        <v>61.176470588235297</v>
      </c>
      <c r="P42" s="59">
        <f t="shared" si="5"/>
        <v>3.8235294117647061</v>
      </c>
      <c r="Q42" s="60">
        <f t="shared" si="6"/>
        <v>50</v>
      </c>
      <c r="R42" s="42"/>
    </row>
    <row r="43" spans="1:18" s="50" customFormat="1" ht="27" customHeight="1" thickBot="1">
      <c r="A43" s="48" t="s">
        <v>44</v>
      </c>
      <c r="B43" s="49"/>
      <c r="C43" s="49">
        <f>C42+C39+C21</f>
        <v>605</v>
      </c>
      <c r="D43" s="49">
        <f>D42+D39+D21</f>
        <v>6</v>
      </c>
      <c r="E43" s="49">
        <f>E42+E39+E21</f>
        <v>23</v>
      </c>
      <c r="F43" s="49">
        <f t="shared" ref="F43:L43" si="13">F42+F39+F21</f>
        <v>588</v>
      </c>
      <c r="G43" s="49">
        <f t="shared" si="13"/>
        <v>585</v>
      </c>
      <c r="H43" s="49">
        <f t="shared" si="13"/>
        <v>27</v>
      </c>
      <c r="I43" s="49">
        <f t="shared" si="13"/>
        <v>80</v>
      </c>
      <c r="J43" s="49">
        <f t="shared" si="13"/>
        <v>170</v>
      </c>
      <c r="K43" s="49">
        <f t="shared" si="13"/>
        <v>335</v>
      </c>
      <c r="L43" s="49">
        <f t="shared" si="13"/>
        <v>4</v>
      </c>
      <c r="M43" s="51">
        <f t="shared" si="10"/>
        <v>99.489795918367349</v>
      </c>
      <c r="N43" s="56">
        <f t="shared" si="3"/>
        <v>42.517006802721085</v>
      </c>
      <c r="O43" s="56">
        <f t="shared" si="4"/>
        <v>52.727891156462583</v>
      </c>
      <c r="P43" s="56">
        <f t="shared" si="5"/>
        <v>3.5595238095238093</v>
      </c>
      <c r="Q43" s="57">
        <f t="shared" si="6"/>
        <v>36.734693877551024</v>
      </c>
      <c r="R43" s="49"/>
    </row>
  </sheetData>
  <mergeCells count="18">
    <mergeCell ref="L4:L5"/>
    <mergeCell ref="M4:M5"/>
    <mergeCell ref="N4:N5"/>
    <mergeCell ref="O4:O5"/>
    <mergeCell ref="C1:R2"/>
    <mergeCell ref="F4:F5"/>
    <mergeCell ref="G4:G5"/>
    <mergeCell ref="H4:H5"/>
    <mergeCell ref="I4:I5"/>
    <mergeCell ref="P4:P5"/>
    <mergeCell ref="Q4:Q5"/>
    <mergeCell ref="J4:J5"/>
    <mergeCell ref="K4:K5"/>
    <mergeCell ref="A4:A5"/>
    <mergeCell ref="B4:B5"/>
    <mergeCell ref="C4:C5"/>
    <mergeCell ref="D4:D5"/>
    <mergeCell ref="E4:E5"/>
  </mergeCells>
  <pageMargins left="0.19685039370078741" right="0.19685039370078741" top="0.31" bottom="0.27559055118110237" header="0.31496062992125984" footer="0.31496062992125984"/>
  <pageSetup paperSize="9" scale="7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трим 1</vt:lpstr>
      <vt:lpstr>трим 2</vt:lpstr>
      <vt:lpstr>трим 3</vt:lpstr>
      <vt:lpstr>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2018-10-18T10:13:09Z</dcterms:modified>
</cp:coreProperties>
</file>