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1 трим" sheetId="10" r:id="rId1"/>
    <sheet name="трим 2" sheetId="14" r:id="rId2"/>
    <sheet name="трим 3" sheetId="15" r:id="rId3"/>
    <sheet name="год" sheetId="16" r:id="rId4"/>
  </sheets>
  <calcPr calcId="124519"/>
</workbook>
</file>

<file path=xl/calcChain.xml><?xml version="1.0" encoding="utf-8"?>
<calcChain xmlns="http://schemas.openxmlformats.org/spreadsheetml/2006/main">
  <c r="J85" i="16"/>
  <c r="K85"/>
  <c r="L85"/>
  <c r="M85"/>
  <c r="N85"/>
  <c r="J98"/>
  <c r="K98"/>
  <c r="L98"/>
  <c r="M98"/>
  <c r="N98"/>
  <c r="J99"/>
  <c r="K99"/>
  <c r="L99"/>
  <c r="M99"/>
  <c r="N99"/>
  <c r="F316" i="15"/>
  <c r="F317" s="1"/>
  <c r="G316"/>
  <c r="G317" s="1"/>
  <c r="H316"/>
  <c r="H317" s="1"/>
  <c r="I316"/>
  <c r="I317" s="1"/>
  <c r="F316" i="16"/>
  <c r="F317" s="1"/>
  <c r="G316"/>
  <c r="G317" s="1"/>
  <c r="H316"/>
  <c r="H317" s="1"/>
  <c r="I316"/>
  <c r="I317" s="1"/>
  <c r="J312"/>
  <c r="K312"/>
  <c r="L312"/>
  <c r="F103"/>
  <c r="G103"/>
  <c r="H103"/>
  <c r="I103"/>
  <c r="F82"/>
  <c r="G82"/>
  <c r="H82"/>
  <c r="I82"/>
  <c r="F78"/>
  <c r="G78"/>
  <c r="H78"/>
  <c r="I78"/>
  <c r="F82" i="15"/>
  <c r="G82"/>
  <c r="H82"/>
  <c r="I82"/>
  <c r="F103"/>
  <c r="G103"/>
  <c r="H103"/>
  <c r="I103"/>
  <c r="F334"/>
  <c r="G334"/>
  <c r="H334"/>
  <c r="I334"/>
  <c r="F334" i="16"/>
  <c r="G334"/>
  <c r="H334"/>
  <c r="I334"/>
  <c r="F64"/>
  <c r="G64"/>
  <c r="H64"/>
  <c r="I64"/>
  <c r="F34"/>
  <c r="G34"/>
  <c r="H34"/>
  <c r="I34"/>
  <c r="F8"/>
  <c r="G8"/>
  <c r="H8"/>
  <c r="I8"/>
  <c r="F64" i="15"/>
  <c r="G64"/>
  <c r="H64"/>
  <c r="I64"/>
  <c r="F56"/>
  <c r="G56"/>
  <c r="H56"/>
  <c r="I56"/>
  <c r="F34"/>
  <c r="G34"/>
  <c r="H34"/>
  <c r="I34"/>
  <c r="F8"/>
  <c r="G8"/>
  <c r="H8"/>
  <c r="I8"/>
  <c r="F218"/>
  <c r="G218"/>
  <c r="H218"/>
  <c r="I218"/>
  <c r="F239"/>
  <c r="G239"/>
  <c r="H239"/>
  <c r="I239"/>
  <c r="E260"/>
  <c r="F264"/>
  <c r="G264"/>
  <c r="H264"/>
  <c r="I264"/>
  <c r="F263"/>
  <c r="G263"/>
  <c r="H263"/>
  <c r="I263"/>
  <c r="F218" i="16"/>
  <c r="G218"/>
  <c r="H218"/>
  <c r="I218"/>
  <c r="F239"/>
  <c r="G239"/>
  <c r="H239"/>
  <c r="I239"/>
  <c r="F263"/>
  <c r="G263"/>
  <c r="G264" s="1"/>
  <c r="H263"/>
  <c r="I263"/>
  <c r="I264" s="1"/>
  <c r="F309"/>
  <c r="G309"/>
  <c r="H309"/>
  <c r="I309"/>
  <c r="F280"/>
  <c r="G280"/>
  <c r="H280"/>
  <c r="I280"/>
  <c r="F280" i="15"/>
  <c r="G280"/>
  <c r="H280"/>
  <c r="I280"/>
  <c r="F309"/>
  <c r="G309"/>
  <c r="H309"/>
  <c r="I309"/>
  <c r="F17"/>
  <c r="G17"/>
  <c r="H17"/>
  <c r="I17"/>
  <c r="F43"/>
  <c r="G43"/>
  <c r="H43"/>
  <c r="I43"/>
  <c r="F77"/>
  <c r="G77"/>
  <c r="H77"/>
  <c r="I77"/>
  <c r="F51"/>
  <c r="G51"/>
  <c r="H51"/>
  <c r="I51"/>
  <c r="F25"/>
  <c r="G25"/>
  <c r="H25"/>
  <c r="I25"/>
  <c r="F77" i="16"/>
  <c r="G77"/>
  <c r="H77"/>
  <c r="I77"/>
  <c r="F51"/>
  <c r="G51"/>
  <c r="H51"/>
  <c r="I51"/>
  <c r="F25"/>
  <c r="G25"/>
  <c r="H25"/>
  <c r="I25"/>
  <c r="F22" i="15"/>
  <c r="G22"/>
  <c r="H22"/>
  <c r="I22"/>
  <c r="F48"/>
  <c r="G48"/>
  <c r="H48"/>
  <c r="I48"/>
  <c r="F48" i="16"/>
  <c r="G48"/>
  <c r="H48"/>
  <c r="I48"/>
  <c r="F22"/>
  <c r="G22"/>
  <c r="H22"/>
  <c r="I22"/>
  <c r="F106" i="15"/>
  <c r="G106"/>
  <c r="H106"/>
  <c r="I106"/>
  <c r="F85"/>
  <c r="G85"/>
  <c r="H85"/>
  <c r="I85"/>
  <c r="F305" i="16"/>
  <c r="G305"/>
  <c r="H305"/>
  <c r="I305"/>
  <c r="F85"/>
  <c r="G85"/>
  <c r="H85"/>
  <c r="I85"/>
  <c r="F106"/>
  <c r="G106"/>
  <c r="H106"/>
  <c r="I106"/>
  <c r="F393" i="15"/>
  <c r="G393"/>
  <c r="H393"/>
  <c r="I393"/>
  <c r="F393" i="16"/>
  <c r="G393"/>
  <c r="H393"/>
  <c r="I393"/>
  <c r="F43"/>
  <c r="G43"/>
  <c r="H43"/>
  <c r="I43"/>
  <c r="F17"/>
  <c r="G17"/>
  <c r="H17"/>
  <c r="I17"/>
  <c r="F305" i="15"/>
  <c r="G305"/>
  <c r="H305"/>
  <c r="I305"/>
  <c r="F300"/>
  <c r="G300"/>
  <c r="H300"/>
  <c r="I300"/>
  <c r="F296"/>
  <c r="G296"/>
  <c r="H296"/>
  <c r="I296"/>
  <c r="F286"/>
  <c r="G286"/>
  <c r="H286"/>
  <c r="I286"/>
  <c r="F285"/>
  <c r="G285"/>
  <c r="H285"/>
  <c r="I285"/>
  <c r="F300" i="16"/>
  <c r="G300"/>
  <c r="H300"/>
  <c r="I300"/>
  <c r="F286"/>
  <c r="F285"/>
  <c r="G285"/>
  <c r="H285"/>
  <c r="H286" s="1"/>
  <c r="I285"/>
  <c r="F296"/>
  <c r="G296"/>
  <c r="H296"/>
  <c r="I296"/>
  <c r="F383"/>
  <c r="G383"/>
  <c r="H383"/>
  <c r="I383"/>
  <c r="F361"/>
  <c r="G361"/>
  <c r="H361"/>
  <c r="I361"/>
  <c r="F383" i="15"/>
  <c r="G383"/>
  <c r="H383"/>
  <c r="I383"/>
  <c r="F361"/>
  <c r="G361"/>
  <c r="H361"/>
  <c r="I361"/>
  <c r="I14"/>
  <c r="H14"/>
  <c r="G14"/>
  <c r="F14"/>
  <c r="F40"/>
  <c r="G40"/>
  <c r="H40"/>
  <c r="I40"/>
  <c r="I68"/>
  <c r="H68"/>
  <c r="G68"/>
  <c r="F68"/>
  <c r="F68" i="16"/>
  <c r="G68"/>
  <c r="H68"/>
  <c r="I68"/>
  <c r="F40"/>
  <c r="G40"/>
  <c r="H40"/>
  <c r="I40"/>
  <c r="F14"/>
  <c r="G14"/>
  <c r="H14"/>
  <c r="I14"/>
  <c r="F143"/>
  <c r="F144" s="1"/>
  <c r="G143"/>
  <c r="G144" s="1"/>
  <c r="H143"/>
  <c r="H144" s="1"/>
  <c r="I143"/>
  <c r="I144" s="1"/>
  <c r="F144" i="15"/>
  <c r="G144"/>
  <c r="H144"/>
  <c r="I144"/>
  <c r="F143"/>
  <c r="G143"/>
  <c r="H143"/>
  <c r="I143"/>
  <c r="F148"/>
  <c r="G148"/>
  <c r="H148"/>
  <c r="I148"/>
  <c r="F148" i="16"/>
  <c r="G148"/>
  <c r="H148"/>
  <c r="I148"/>
  <c r="F135"/>
  <c r="G135"/>
  <c r="H135"/>
  <c r="I135"/>
  <c r="F260"/>
  <c r="F264" s="1"/>
  <c r="G260"/>
  <c r="H260"/>
  <c r="H264" s="1"/>
  <c r="I260"/>
  <c r="F251"/>
  <c r="G251"/>
  <c r="H251"/>
  <c r="I251"/>
  <c r="I252" s="1"/>
  <c r="F135" i="15"/>
  <c r="G135"/>
  <c r="H135"/>
  <c r="I135"/>
  <c r="F260"/>
  <c r="G260"/>
  <c r="H260"/>
  <c r="I260"/>
  <c r="I252"/>
  <c r="F251"/>
  <c r="F252" s="1"/>
  <c r="G251"/>
  <c r="G252" s="1"/>
  <c r="H251"/>
  <c r="H252" s="1"/>
  <c r="I251"/>
  <c r="F345"/>
  <c r="G345"/>
  <c r="H345"/>
  <c r="I345"/>
  <c r="F344"/>
  <c r="G344"/>
  <c r="H344"/>
  <c r="I344"/>
  <c r="F344" i="16"/>
  <c r="F345" s="1"/>
  <c r="G344"/>
  <c r="G345" s="1"/>
  <c r="H344"/>
  <c r="H345" s="1"/>
  <c r="I344"/>
  <c r="I345" s="1"/>
  <c r="F121"/>
  <c r="F122" s="1"/>
  <c r="G121"/>
  <c r="G122" s="1"/>
  <c r="H121"/>
  <c r="H122" s="1"/>
  <c r="I121"/>
  <c r="I122" s="1"/>
  <c r="F98"/>
  <c r="F99" s="1"/>
  <c r="G98"/>
  <c r="G99" s="1"/>
  <c r="H98"/>
  <c r="H99" s="1"/>
  <c r="I98"/>
  <c r="I99" s="1"/>
  <c r="F99" i="15"/>
  <c r="G99"/>
  <c r="H99"/>
  <c r="I99"/>
  <c r="F98"/>
  <c r="G98"/>
  <c r="H98"/>
  <c r="I98"/>
  <c r="E86"/>
  <c r="F122"/>
  <c r="G122"/>
  <c r="I122"/>
  <c r="F121"/>
  <c r="G121"/>
  <c r="H121"/>
  <c r="H122" s="1"/>
  <c r="I121"/>
  <c r="E119"/>
  <c r="J119" s="1"/>
  <c r="E120"/>
  <c r="J120" s="1"/>
  <c r="F207"/>
  <c r="G207"/>
  <c r="H207"/>
  <c r="I207"/>
  <c r="F178"/>
  <c r="G178"/>
  <c r="H178"/>
  <c r="I178"/>
  <c r="F178" i="16"/>
  <c r="G178"/>
  <c r="H178"/>
  <c r="I178"/>
  <c r="F207"/>
  <c r="G207"/>
  <c r="H207"/>
  <c r="I207"/>
  <c r="F372"/>
  <c r="G372"/>
  <c r="H372"/>
  <c r="I372"/>
  <c r="E198"/>
  <c r="E199"/>
  <c r="E200"/>
  <c r="E201"/>
  <c r="E202"/>
  <c r="E203"/>
  <c r="E204"/>
  <c r="E205"/>
  <c r="E206"/>
  <c r="E208"/>
  <c r="E218" s="1"/>
  <c r="E209"/>
  <c r="E210"/>
  <c r="E211"/>
  <c r="E212"/>
  <c r="E213"/>
  <c r="E214"/>
  <c r="E215"/>
  <c r="E216"/>
  <c r="E217"/>
  <c r="E219"/>
  <c r="E220"/>
  <c r="E221"/>
  <c r="E222"/>
  <c r="E223"/>
  <c r="E224"/>
  <c r="E225"/>
  <c r="E226"/>
  <c r="E227"/>
  <c r="E230"/>
  <c r="E239" s="1"/>
  <c r="E231"/>
  <c r="E232"/>
  <c r="E233"/>
  <c r="E234"/>
  <c r="E235"/>
  <c r="E236"/>
  <c r="E237"/>
  <c r="E238"/>
  <c r="E240"/>
  <c r="E241"/>
  <c r="E242"/>
  <c r="E243"/>
  <c r="E244"/>
  <c r="E246"/>
  <c r="E247"/>
  <c r="E248"/>
  <c r="E249"/>
  <c r="E251" s="1"/>
  <c r="E250"/>
  <c r="E253"/>
  <c r="E260" s="1"/>
  <c r="E254"/>
  <c r="E255"/>
  <c r="E256"/>
  <c r="E257"/>
  <c r="E258"/>
  <c r="E259"/>
  <c r="E261"/>
  <c r="E263" s="1"/>
  <c r="E262"/>
  <c r="E265"/>
  <c r="E280" s="1"/>
  <c r="E266"/>
  <c r="E267"/>
  <c r="E268"/>
  <c r="E269"/>
  <c r="E270"/>
  <c r="E271"/>
  <c r="E272"/>
  <c r="E273"/>
  <c r="E274"/>
  <c r="E275"/>
  <c r="E276"/>
  <c r="E277"/>
  <c r="E278"/>
  <c r="E279"/>
  <c r="E281"/>
  <c r="E285" s="1"/>
  <c r="E286" s="1"/>
  <c r="E282"/>
  <c r="E283"/>
  <c r="E284"/>
  <c r="E287"/>
  <c r="E296" s="1"/>
  <c r="E288"/>
  <c r="E289"/>
  <c r="E290"/>
  <c r="E291"/>
  <c r="E292"/>
  <c r="E293"/>
  <c r="E294"/>
  <c r="E295"/>
  <c r="E297"/>
  <c r="E300" s="1"/>
  <c r="E298"/>
  <c r="E299"/>
  <c r="E301"/>
  <c r="E305" s="1"/>
  <c r="E302"/>
  <c r="E303"/>
  <c r="E304"/>
  <c r="E306"/>
  <c r="E309" s="1"/>
  <c r="E307"/>
  <c r="E308"/>
  <c r="E310"/>
  <c r="E311"/>
  <c r="E312"/>
  <c r="E313"/>
  <c r="E314"/>
  <c r="E316" s="1"/>
  <c r="E317" s="1"/>
  <c r="E315"/>
  <c r="E318"/>
  <c r="E319"/>
  <c r="E320"/>
  <c r="E321"/>
  <c r="E322"/>
  <c r="E324"/>
  <c r="E334" s="1"/>
  <c r="E325"/>
  <c r="E326"/>
  <c r="E327"/>
  <c r="E328"/>
  <c r="E329"/>
  <c r="E330"/>
  <c r="E331"/>
  <c r="E332"/>
  <c r="E333"/>
  <c r="E335"/>
  <c r="E344" s="1"/>
  <c r="E345" s="1"/>
  <c r="E336"/>
  <c r="E337"/>
  <c r="E338"/>
  <c r="E339"/>
  <c r="E340"/>
  <c r="E341"/>
  <c r="E342"/>
  <c r="E343"/>
  <c r="E346"/>
  <c r="E361" s="1"/>
  <c r="E347"/>
  <c r="E348"/>
  <c r="E349"/>
  <c r="E350"/>
  <c r="E351"/>
  <c r="E352"/>
  <c r="E353"/>
  <c r="E354"/>
  <c r="E355"/>
  <c r="E356"/>
  <c r="E357"/>
  <c r="E358"/>
  <c r="E359"/>
  <c r="E360"/>
  <c r="E362"/>
  <c r="E363"/>
  <c r="E364"/>
  <c r="E365"/>
  <c r="E366"/>
  <c r="E367"/>
  <c r="E368"/>
  <c r="E369"/>
  <c r="E370"/>
  <c r="E371"/>
  <c r="E373"/>
  <c r="E383" s="1"/>
  <c r="E374"/>
  <c r="E375"/>
  <c r="E376"/>
  <c r="E377"/>
  <c r="E378"/>
  <c r="E379"/>
  <c r="E380"/>
  <c r="E381"/>
  <c r="E382"/>
  <c r="E384"/>
  <c r="E385"/>
  <c r="E386"/>
  <c r="E387"/>
  <c r="E388"/>
  <c r="E389"/>
  <c r="E390"/>
  <c r="E391"/>
  <c r="E392"/>
  <c r="F372" i="15"/>
  <c r="G372"/>
  <c r="H372"/>
  <c r="I372"/>
  <c r="F160"/>
  <c r="G160"/>
  <c r="H160"/>
  <c r="I160"/>
  <c r="F160" i="16"/>
  <c r="G160"/>
  <c r="H160"/>
  <c r="I160"/>
  <c r="E197"/>
  <c r="J197" s="1"/>
  <c r="F196"/>
  <c r="G196"/>
  <c r="H196"/>
  <c r="I196"/>
  <c r="F181"/>
  <c r="G181"/>
  <c r="H181"/>
  <c r="I181"/>
  <c r="F181" i="15"/>
  <c r="G181"/>
  <c r="H181"/>
  <c r="I181"/>
  <c r="E197"/>
  <c r="J197" s="1"/>
  <c r="F196"/>
  <c r="G196"/>
  <c r="H196"/>
  <c r="I196"/>
  <c r="F323"/>
  <c r="G323"/>
  <c r="H323"/>
  <c r="I323"/>
  <c r="F245"/>
  <c r="G245"/>
  <c r="H245"/>
  <c r="I245"/>
  <c r="F228"/>
  <c r="F229" s="1"/>
  <c r="G228"/>
  <c r="G229" s="1"/>
  <c r="H228"/>
  <c r="H229" s="1"/>
  <c r="I228"/>
  <c r="I229" s="1"/>
  <c r="F323" i="16"/>
  <c r="E323" s="1"/>
  <c r="G323"/>
  <c r="H323"/>
  <c r="I323"/>
  <c r="F245"/>
  <c r="E245" s="1"/>
  <c r="G245"/>
  <c r="H245"/>
  <c r="I245"/>
  <c r="F228"/>
  <c r="G228"/>
  <c r="G229" s="1"/>
  <c r="H228"/>
  <c r="H229" s="1"/>
  <c r="I228"/>
  <c r="I229" s="1"/>
  <c r="F72"/>
  <c r="G72"/>
  <c r="H72"/>
  <c r="I72"/>
  <c r="F54"/>
  <c r="F56" s="1"/>
  <c r="G54"/>
  <c r="G56" s="1"/>
  <c r="H54"/>
  <c r="H56" s="1"/>
  <c r="I54"/>
  <c r="I56" s="1"/>
  <c r="I28"/>
  <c r="I30" s="1"/>
  <c r="F28"/>
  <c r="F30" s="1"/>
  <c r="G28"/>
  <c r="G30" s="1"/>
  <c r="H28"/>
  <c r="H30" s="1"/>
  <c r="F173"/>
  <c r="F182" s="1"/>
  <c r="G173"/>
  <c r="G182" s="1"/>
  <c r="H173"/>
  <c r="H182" s="1"/>
  <c r="I173"/>
  <c r="I182" s="1"/>
  <c r="F173" i="15"/>
  <c r="F182" s="1"/>
  <c r="G173"/>
  <c r="G182" s="1"/>
  <c r="H173"/>
  <c r="H182" s="1"/>
  <c r="I173"/>
  <c r="I182" s="1"/>
  <c r="F72"/>
  <c r="F78" s="1"/>
  <c r="G72"/>
  <c r="G78" s="1"/>
  <c r="H72"/>
  <c r="H78" s="1"/>
  <c r="I72"/>
  <c r="I78" s="1"/>
  <c r="F54"/>
  <c r="G54"/>
  <c r="H54"/>
  <c r="I54"/>
  <c r="F28"/>
  <c r="F30" s="1"/>
  <c r="G28"/>
  <c r="G30" s="1"/>
  <c r="H28"/>
  <c r="H30" s="1"/>
  <c r="I28"/>
  <c r="I30" s="1"/>
  <c r="E195" i="16"/>
  <c r="M195" s="1"/>
  <c r="E194"/>
  <c r="M194" s="1"/>
  <c r="E193"/>
  <c r="M193" s="1"/>
  <c r="E192"/>
  <c r="M192" s="1"/>
  <c r="E191"/>
  <c r="M191" s="1"/>
  <c r="E190"/>
  <c r="M190" s="1"/>
  <c r="E189"/>
  <c r="M189" s="1"/>
  <c r="E188"/>
  <c r="M188" s="1"/>
  <c r="E187"/>
  <c r="M187" s="1"/>
  <c r="E186"/>
  <c r="M186" s="1"/>
  <c r="E185"/>
  <c r="M185" s="1"/>
  <c r="E184"/>
  <c r="M184" s="1"/>
  <c r="E183"/>
  <c r="E180"/>
  <c r="M180" s="1"/>
  <c r="E179"/>
  <c r="E177"/>
  <c r="M177" s="1"/>
  <c r="E176"/>
  <c r="M176" s="1"/>
  <c r="E175"/>
  <c r="M175" s="1"/>
  <c r="E174"/>
  <c r="E172"/>
  <c r="M172" s="1"/>
  <c r="E171"/>
  <c r="M171" s="1"/>
  <c r="E170"/>
  <c r="M170" s="1"/>
  <c r="E169"/>
  <c r="M169" s="1"/>
  <c r="E168"/>
  <c r="M168" s="1"/>
  <c r="E167"/>
  <c r="M167" s="1"/>
  <c r="E166"/>
  <c r="M166" s="1"/>
  <c r="E165"/>
  <c r="M165" s="1"/>
  <c r="E164"/>
  <c r="M164" s="1"/>
  <c r="E163"/>
  <c r="M163" s="1"/>
  <c r="E162"/>
  <c r="M162" s="1"/>
  <c r="E161"/>
  <c r="L161" s="1"/>
  <c r="E159"/>
  <c r="M159" s="1"/>
  <c r="E158"/>
  <c r="M158" s="1"/>
  <c r="E157"/>
  <c r="M157" s="1"/>
  <c r="E156"/>
  <c r="M156" s="1"/>
  <c r="E155"/>
  <c r="M155" s="1"/>
  <c r="E154"/>
  <c r="M154" s="1"/>
  <c r="E153"/>
  <c r="M153" s="1"/>
  <c r="E152"/>
  <c r="M152" s="1"/>
  <c r="E151"/>
  <c r="M151" s="1"/>
  <c r="E150"/>
  <c r="M150" s="1"/>
  <c r="E149"/>
  <c r="E147"/>
  <c r="M147" s="1"/>
  <c r="E146"/>
  <c r="M146" s="1"/>
  <c r="E145"/>
  <c r="E142"/>
  <c r="M142" s="1"/>
  <c r="E141"/>
  <c r="M141" s="1"/>
  <c r="E140"/>
  <c r="M140" s="1"/>
  <c r="E139"/>
  <c r="M139" s="1"/>
  <c r="E138"/>
  <c r="M138" s="1"/>
  <c r="E137"/>
  <c r="M137" s="1"/>
  <c r="E136"/>
  <c r="E134"/>
  <c r="M134" s="1"/>
  <c r="E133"/>
  <c r="M133" s="1"/>
  <c r="E132"/>
  <c r="M132" s="1"/>
  <c r="E131"/>
  <c r="M131" s="1"/>
  <c r="E130"/>
  <c r="M130" s="1"/>
  <c r="E129"/>
  <c r="M129" s="1"/>
  <c r="E128"/>
  <c r="M128" s="1"/>
  <c r="E127"/>
  <c r="M127" s="1"/>
  <c r="E126"/>
  <c r="M126" s="1"/>
  <c r="E125"/>
  <c r="M125" s="1"/>
  <c r="E124"/>
  <c r="M124" s="1"/>
  <c r="E123"/>
  <c r="E120"/>
  <c r="M120" s="1"/>
  <c r="E119"/>
  <c r="M119" s="1"/>
  <c r="E118"/>
  <c r="M118" s="1"/>
  <c r="E117"/>
  <c r="M117" s="1"/>
  <c r="E116"/>
  <c r="M116" s="1"/>
  <c r="E115"/>
  <c r="M115" s="1"/>
  <c r="E114"/>
  <c r="M114" s="1"/>
  <c r="E113"/>
  <c r="M113" s="1"/>
  <c r="E112"/>
  <c r="M112" s="1"/>
  <c r="E111"/>
  <c r="M111" s="1"/>
  <c r="E110"/>
  <c r="M110" s="1"/>
  <c r="E109"/>
  <c r="M109" s="1"/>
  <c r="E108"/>
  <c r="M108" s="1"/>
  <c r="E107"/>
  <c r="E105"/>
  <c r="M105" s="1"/>
  <c r="E104"/>
  <c r="E102"/>
  <c r="M102" s="1"/>
  <c r="E101"/>
  <c r="N101" s="1"/>
  <c r="E100"/>
  <c r="E97"/>
  <c r="N97" s="1"/>
  <c r="E96"/>
  <c r="N96" s="1"/>
  <c r="E95"/>
  <c r="N95" s="1"/>
  <c r="E94"/>
  <c r="N94" s="1"/>
  <c r="E93"/>
  <c r="N93" s="1"/>
  <c r="E92"/>
  <c r="N92" s="1"/>
  <c r="E91"/>
  <c r="N91" s="1"/>
  <c r="E90"/>
  <c r="N90" s="1"/>
  <c r="E89"/>
  <c r="N89" s="1"/>
  <c r="E88"/>
  <c r="N88" s="1"/>
  <c r="E87"/>
  <c r="N87" s="1"/>
  <c r="E86"/>
  <c r="N86" s="1"/>
  <c r="E84"/>
  <c r="N84" s="1"/>
  <c r="E83"/>
  <c r="N83" s="1"/>
  <c r="E81"/>
  <c r="N81" s="1"/>
  <c r="E80"/>
  <c r="N80" s="1"/>
  <c r="E79"/>
  <c r="N79" s="1"/>
  <c r="E76"/>
  <c r="N76" s="1"/>
  <c r="E75"/>
  <c r="N75" s="1"/>
  <c r="E74"/>
  <c r="N74" s="1"/>
  <c r="E73"/>
  <c r="N73" s="1"/>
  <c r="E71"/>
  <c r="N71" s="1"/>
  <c r="E70"/>
  <c r="N70" s="1"/>
  <c r="E69"/>
  <c r="N69" s="1"/>
  <c r="E67"/>
  <c r="N67" s="1"/>
  <c r="E66"/>
  <c r="N66" s="1"/>
  <c r="E65"/>
  <c r="N65" s="1"/>
  <c r="E63"/>
  <c r="N63" s="1"/>
  <c r="E62"/>
  <c r="N62" s="1"/>
  <c r="E61"/>
  <c r="N61" s="1"/>
  <c r="E60"/>
  <c r="N60" s="1"/>
  <c r="E59"/>
  <c r="N59" s="1"/>
  <c r="E58"/>
  <c r="N58" s="1"/>
  <c r="E57"/>
  <c r="N57" s="1"/>
  <c r="E55"/>
  <c r="N55" s="1"/>
  <c r="E53"/>
  <c r="N53" s="1"/>
  <c r="E52"/>
  <c r="N52" s="1"/>
  <c r="E50"/>
  <c r="N50" s="1"/>
  <c r="E49"/>
  <c r="N49" s="1"/>
  <c r="E47"/>
  <c r="N47" s="1"/>
  <c r="E46"/>
  <c r="N46" s="1"/>
  <c r="E45"/>
  <c r="N45" s="1"/>
  <c r="E44"/>
  <c r="N44" s="1"/>
  <c r="E42"/>
  <c r="N42" s="1"/>
  <c r="E41"/>
  <c r="N41" s="1"/>
  <c r="E39"/>
  <c r="N39" s="1"/>
  <c r="E38"/>
  <c r="N38" s="1"/>
  <c r="E37"/>
  <c r="N37" s="1"/>
  <c r="E36"/>
  <c r="N36" s="1"/>
  <c r="E35"/>
  <c r="N35" s="1"/>
  <c r="E33"/>
  <c r="N33" s="1"/>
  <c r="E32"/>
  <c r="N32" s="1"/>
  <c r="E31"/>
  <c r="N31" s="1"/>
  <c r="E29"/>
  <c r="N29" s="1"/>
  <c r="E27"/>
  <c r="N27" s="1"/>
  <c r="E26"/>
  <c r="N26" s="1"/>
  <c r="E24"/>
  <c r="N24" s="1"/>
  <c r="E23"/>
  <c r="N23" s="1"/>
  <c r="E21"/>
  <c r="N21" s="1"/>
  <c r="E20"/>
  <c r="N20" s="1"/>
  <c r="E19"/>
  <c r="N19" s="1"/>
  <c r="E18"/>
  <c r="N18" s="1"/>
  <c r="E16"/>
  <c r="N16" s="1"/>
  <c r="E15"/>
  <c r="N15" s="1"/>
  <c r="E13"/>
  <c r="N13" s="1"/>
  <c r="E12"/>
  <c r="N12" s="1"/>
  <c r="E11"/>
  <c r="N11" s="1"/>
  <c r="E10"/>
  <c r="N10" s="1"/>
  <c r="E9"/>
  <c r="N9" s="1"/>
  <c r="E7"/>
  <c r="N7" s="1"/>
  <c r="E6"/>
  <c r="N6" s="1"/>
  <c r="E5"/>
  <c r="N5" s="1"/>
  <c r="E392" i="15"/>
  <c r="M392" s="1"/>
  <c r="E391"/>
  <c r="M391" s="1"/>
  <c r="E390"/>
  <c r="M390" s="1"/>
  <c r="E389"/>
  <c r="M389" s="1"/>
  <c r="E388"/>
  <c r="M388" s="1"/>
  <c r="E387"/>
  <c r="M387" s="1"/>
  <c r="E386"/>
  <c r="M386" s="1"/>
  <c r="E385"/>
  <c r="M385" s="1"/>
  <c r="E384"/>
  <c r="E382"/>
  <c r="M382" s="1"/>
  <c r="E381"/>
  <c r="M381" s="1"/>
  <c r="E380"/>
  <c r="N380" s="1"/>
  <c r="E379"/>
  <c r="M379" s="1"/>
  <c r="E378"/>
  <c r="M378" s="1"/>
  <c r="E377"/>
  <c r="M377" s="1"/>
  <c r="E376"/>
  <c r="M376" s="1"/>
  <c r="E375"/>
  <c r="M375" s="1"/>
  <c r="E374"/>
  <c r="M374" s="1"/>
  <c r="E373"/>
  <c r="E371"/>
  <c r="M371" s="1"/>
  <c r="E370"/>
  <c r="M370" s="1"/>
  <c r="E369"/>
  <c r="M369" s="1"/>
  <c r="E368"/>
  <c r="M368" s="1"/>
  <c r="E367"/>
  <c r="M367" s="1"/>
  <c r="E366"/>
  <c r="M366" s="1"/>
  <c r="E365"/>
  <c r="M365" s="1"/>
  <c r="E364"/>
  <c r="M364" s="1"/>
  <c r="E363"/>
  <c r="M363" s="1"/>
  <c r="E362"/>
  <c r="E360"/>
  <c r="M360" s="1"/>
  <c r="E359"/>
  <c r="M359" s="1"/>
  <c r="E358"/>
  <c r="M358" s="1"/>
  <c r="E357"/>
  <c r="M357" s="1"/>
  <c r="E356"/>
  <c r="M356" s="1"/>
  <c r="E355"/>
  <c r="M355" s="1"/>
  <c r="E354"/>
  <c r="M354" s="1"/>
  <c r="E353"/>
  <c r="M353" s="1"/>
  <c r="E352"/>
  <c r="M352" s="1"/>
  <c r="E351"/>
  <c r="M351" s="1"/>
  <c r="E350"/>
  <c r="M350" s="1"/>
  <c r="E349"/>
  <c r="M349" s="1"/>
  <c r="E348"/>
  <c r="M348" s="1"/>
  <c r="E347"/>
  <c r="M347" s="1"/>
  <c r="E346"/>
  <c r="E343"/>
  <c r="M343" s="1"/>
  <c r="E342"/>
  <c r="M342" s="1"/>
  <c r="E341"/>
  <c r="M341" s="1"/>
  <c r="E340"/>
  <c r="M340" s="1"/>
  <c r="E339"/>
  <c r="M339" s="1"/>
  <c r="E338"/>
  <c r="M338" s="1"/>
  <c r="E337"/>
  <c r="M337" s="1"/>
  <c r="E336"/>
  <c r="M336" s="1"/>
  <c r="E335"/>
  <c r="E333"/>
  <c r="N333" s="1"/>
  <c r="E332"/>
  <c r="M332" s="1"/>
  <c r="E331"/>
  <c r="M331" s="1"/>
  <c r="E330"/>
  <c r="M330" s="1"/>
  <c r="E329"/>
  <c r="M329" s="1"/>
  <c r="E328"/>
  <c r="M328" s="1"/>
  <c r="E327"/>
  <c r="M327" s="1"/>
  <c r="E326"/>
  <c r="M326" s="1"/>
  <c r="E325"/>
  <c r="M325" s="1"/>
  <c r="E324"/>
  <c r="M324" s="1"/>
  <c r="E322"/>
  <c r="M322" s="1"/>
  <c r="E321"/>
  <c r="M321" s="1"/>
  <c r="E320"/>
  <c r="M320" s="1"/>
  <c r="E319"/>
  <c r="M319" s="1"/>
  <c r="E318"/>
  <c r="E315"/>
  <c r="M315" s="1"/>
  <c r="E314"/>
  <c r="M314" s="1"/>
  <c r="E313"/>
  <c r="M313" s="1"/>
  <c r="E312"/>
  <c r="M312" s="1"/>
  <c r="E311"/>
  <c r="M311" s="1"/>
  <c r="E310"/>
  <c r="E308"/>
  <c r="M308" s="1"/>
  <c r="E307"/>
  <c r="M307" s="1"/>
  <c r="E306"/>
  <c r="E304"/>
  <c r="M304" s="1"/>
  <c r="E303"/>
  <c r="M303" s="1"/>
  <c r="E302"/>
  <c r="M302" s="1"/>
  <c r="E301"/>
  <c r="E299"/>
  <c r="M299" s="1"/>
  <c r="E298"/>
  <c r="M298" s="1"/>
  <c r="E297"/>
  <c r="J297" s="1"/>
  <c r="E295"/>
  <c r="M295" s="1"/>
  <c r="E294"/>
  <c r="M294" s="1"/>
  <c r="E293"/>
  <c r="M293" s="1"/>
  <c r="E292"/>
  <c r="M292" s="1"/>
  <c r="E291"/>
  <c r="M291" s="1"/>
  <c r="E290"/>
  <c r="M290" s="1"/>
  <c r="E289"/>
  <c r="M289" s="1"/>
  <c r="E288"/>
  <c r="M288" s="1"/>
  <c r="E287"/>
  <c r="E284"/>
  <c r="M284" s="1"/>
  <c r="E283"/>
  <c r="M283" s="1"/>
  <c r="E282"/>
  <c r="M282" s="1"/>
  <c r="E281"/>
  <c r="E279"/>
  <c r="M279" s="1"/>
  <c r="E278"/>
  <c r="M278" s="1"/>
  <c r="E277"/>
  <c r="M277" s="1"/>
  <c r="E276"/>
  <c r="M276" s="1"/>
  <c r="E275"/>
  <c r="M275" s="1"/>
  <c r="E274"/>
  <c r="M274" s="1"/>
  <c r="E273"/>
  <c r="M273" s="1"/>
  <c r="E272"/>
  <c r="M272" s="1"/>
  <c r="E271"/>
  <c r="M271" s="1"/>
  <c r="E270"/>
  <c r="M270" s="1"/>
  <c r="E269"/>
  <c r="M269" s="1"/>
  <c r="E268"/>
  <c r="M268" s="1"/>
  <c r="E267"/>
  <c r="M267" s="1"/>
  <c r="E266"/>
  <c r="M266" s="1"/>
  <c r="E265"/>
  <c r="E262"/>
  <c r="M262" s="1"/>
  <c r="E261"/>
  <c r="E259"/>
  <c r="E258"/>
  <c r="M258" s="1"/>
  <c r="E257"/>
  <c r="M257" s="1"/>
  <c r="E256"/>
  <c r="M256" s="1"/>
  <c r="E255"/>
  <c r="M255" s="1"/>
  <c r="E254"/>
  <c r="M254" s="1"/>
  <c r="E253"/>
  <c r="M253" s="1"/>
  <c r="E250"/>
  <c r="M250" s="1"/>
  <c r="E249"/>
  <c r="M249" s="1"/>
  <c r="E248"/>
  <c r="M248" s="1"/>
  <c r="E247"/>
  <c r="M247" s="1"/>
  <c r="E246"/>
  <c r="E244"/>
  <c r="M244" s="1"/>
  <c r="E243"/>
  <c r="M243" s="1"/>
  <c r="E242"/>
  <c r="M242" s="1"/>
  <c r="E241"/>
  <c r="M241" s="1"/>
  <c r="E240"/>
  <c r="E238"/>
  <c r="M238" s="1"/>
  <c r="E237"/>
  <c r="K237" s="1"/>
  <c r="E236"/>
  <c r="K236" s="1"/>
  <c r="E235"/>
  <c r="K235" s="1"/>
  <c r="E234"/>
  <c r="K234" s="1"/>
  <c r="E233"/>
  <c r="K233" s="1"/>
  <c r="E232"/>
  <c r="K232" s="1"/>
  <c r="E231"/>
  <c r="K231" s="1"/>
  <c r="E230"/>
  <c r="K230" s="1"/>
  <c r="E227"/>
  <c r="K227" s="1"/>
  <c r="E226"/>
  <c r="K226" s="1"/>
  <c r="E225"/>
  <c r="K225" s="1"/>
  <c r="E224"/>
  <c r="K224" s="1"/>
  <c r="E223"/>
  <c r="K223" s="1"/>
  <c r="E222"/>
  <c r="K222" s="1"/>
  <c r="E221"/>
  <c r="K221" s="1"/>
  <c r="E220"/>
  <c r="K220" s="1"/>
  <c r="E219"/>
  <c r="E217"/>
  <c r="K217" s="1"/>
  <c r="E216"/>
  <c r="K216" s="1"/>
  <c r="E215"/>
  <c r="K215" s="1"/>
  <c r="E214"/>
  <c r="K214" s="1"/>
  <c r="E213"/>
  <c r="K213" s="1"/>
  <c r="E212"/>
  <c r="K212" s="1"/>
  <c r="E211"/>
  <c r="K211" s="1"/>
  <c r="E210"/>
  <c r="K210" s="1"/>
  <c r="E209"/>
  <c r="K209" s="1"/>
  <c r="E208"/>
  <c r="K208" s="1"/>
  <c r="E206"/>
  <c r="K206" s="1"/>
  <c r="E205"/>
  <c r="K205" s="1"/>
  <c r="E204"/>
  <c r="K204" s="1"/>
  <c r="E203"/>
  <c r="K203" s="1"/>
  <c r="E202"/>
  <c r="K202" s="1"/>
  <c r="E201"/>
  <c r="K201" s="1"/>
  <c r="E200"/>
  <c r="N200" s="1"/>
  <c r="E199"/>
  <c r="M199" s="1"/>
  <c r="E198"/>
  <c r="N198" s="1"/>
  <c r="E195"/>
  <c r="M195" s="1"/>
  <c r="E194"/>
  <c r="M194" s="1"/>
  <c r="E193"/>
  <c r="M193" s="1"/>
  <c r="E192"/>
  <c r="M192" s="1"/>
  <c r="E191"/>
  <c r="M191" s="1"/>
  <c r="E190"/>
  <c r="M190" s="1"/>
  <c r="E189"/>
  <c r="M189" s="1"/>
  <c r="E188"/>
  <c r="M188" s="1"/>
  <c r="E187"/>
  <c r="M187" s="1"/>
  <c r="E186"/>
  <c r="M186" s="1"/>
  <c r="E185"/>
  <c r="M185" s="1"/>
  <c r="E184"/>
  <c r="M184" s="1"/>
  <c r="E183"/>
  <c r="E180"/>
  <c r="M180" s="1"/>
  <c r="E179"/>
  <c r="E177"/>
  <c r="M177" s="1"/>
  <c r="E176"/>
  <c r="M176" s="1"/>
  <c r="E175"/>
  <c r="M175" s="1"/>
  <c r="E174"/>
  <c r="E172"/>
  <c r="M172" s="1"/>
  <c r="E171"/>
  <c r="M171" s="1"/>
  <c r="E170"/>
  <c r="M170" s="1"/>
  <c r="E169"/>
  <c r="M169" s="1"/>
  <c r="E168"/>
  <c r="M168" s="1"/>
  <c r="E167"/>
  <c r="M167" s="1"/>
  <c r="E166"/>
  <c r="M166" s="1"/>
  <c r="E165"/>
  <c r="M165" s="1"/>
  <c r="E164"/>
  <c r="M164" s="1"/>
  <c r="E163"/>
  <c r="M163" s="1"/>
  <c r="E162"/>
  <c r="M162" s="1"/>
  <c r="E161"/>
  <c r="E159"/>
  <c r="M159" s="1"/>
  <c r="E158"/>
  <c r="M158" s="1"/>
  <c r="E157"/>
  <c r="M157" s="1"/>
  <c r="E156"/>
  <c r="M156" s="1"/>
  <c r="E155"/>
  <c r="M155" s="1"/>
  <c r="E154"/>
  <c r="M154" s="1"/>
  <c r="E153"/>
  <c r="M153" s="1"/>
  <c r="E152"/>
  <c r="M152" s="1"/>
  <c r="E151"/>
  <c r="M151" s="1"/>
  <c r="E150"/>
  <c r="M150" s="1"/>
  <c r="E149"/>
  <c r="E147"/>
  <c r="M147" s="1"/>
  <c r="E146"/>
  <c r="M146" s="1"/>
  <c r="E145"/>
  <c r="J145" s="1"/>
  <c r="E142"/>
  <c r="M142" s="1"/>
  <c r="E141"/>
  <c r="M141" s="1"/>
  <c r="E140"/>
  <c r="M140" s="1"/>
  <c r="E139"/>
  <c r="E138"/>
  <c r="M138" s="1"/>
  <c r="E137"/>
  <c r="M137" s="1"/>
  <c r="E136"/>
  <c r="E134"/>
  <c r="M134" s="1"/>
  <c r="E133"/>
  <c r="M133" s="1"/>
  <c r="E132"/>
  <c r="M132" s="1"/>
  <c r="E131"/>
  <c r="M131" s="1"/>
  <c r="E130"/>
  <c r="M130" s="1"/>
  <c r="E129"/>
  <c r="M129" s="1"/>
  <c r="E128"/>
  <c r="M128" s="1"/>
  <c r="E127"/>
  <c r="M127" s="1"/>
  <c r="E126"/>
  <c r="M126" s="1"/>
  <c r="E125"/>
  <c r="M125" s="1"/>
  <c r="E124"/>
  <c r="M124" s="1"/>
  <c r="E123"/>
  <c r="E118"/>
  <c r="M118" s="1"/>
  <c r="E117"/>
  <c r="M117" s="1"/>
  <c r="E116"/>
  <c r="M116" s="1"/>
  <c r="E115"/>
  <c r="M115" s="1"/>
  <c r="E114"/>
  <c r="M114" s="1"/>
  <c r="E113"/>
  <c r="M113" s="1"/>
  <c r="E112"/>
  <c r="M112" s="1"/>
  <c r="E111"/>
  <c r="M111" s="1"/>
  <c r="E110"/>
  <c r="M110" s="1"/>
  <c r="E109"/>
  <c r="M109" s="1"/>
  <c r="E108"/>
  <c r="M108" s="1"/>
  <c r="E107"/>
  <c r="E105"/>
  <c r="M105" s="1"/>
  <c r="E104"/>
  <c r="E102"/>
  <c r="N102" s="1"/>
  <c r="E101"/>
  <c r="M101" s="1"/>
  <c r="E100"/>
  <c r="M100" s="1"/>
  <c r="E97"/>
  <c r="M97" s="1"/>
  <c r="E96"/>
  <c r="M96" s="1"/>
  <c r="E95"/>
  <c r="M95" s="1"/>
  <c r="E94"/>
  <c r="M94" s="1"/>
  <c r="E93"/>
  <c r="M93" s="1"/>
  <c r="E92"/>
  <c r="M92" s="1"/>
  <c r="E91"/>
  <c r="M91" s="1"/>
  <c r="E90"/>
  <c r="M90" s="1"/>
  <c r="E89"/>
  <c r="M89" s="1"/>
  <c r="E88"/>
  <c r="M88" s="1"/>
  <c r="E87"/>
  <c r="M87" s="1"/>
  <c r="E84"/>
  <c r="K84" s="1"/>
  <c r="E83"/>
  <c r="E81"/>
  <c r="E80"/>
  <c r="K80" s="1"/>
  <c r="E79"/>
  <c r="E76"/>
  <c r="K76" s="1"/>
  <c r="E75"/>
  <c r="E74"/>
  <c r="K74" s="1"/>
  <c r="E73"/>
  <c r="E71"/>
  <c r="E70"/>
  <c r="K70" s="1"/>
  <c r="E69"/>
  <c r="E67"/>
  <c r="E66"/>
  <c r="K66" s="1"/>
  <c r="E65"/>
  <c r="E63"/>
  <c r="E62"/>
  <c r="K62" s="1"/>
  <c r="E61"/>
  <c r="E60"/>
  <c r="K60" s="1"/>
  <c r="E59"/>
  <c r="E58"/>
  <c r="K58" s="1"/>
  <c r="E57"/>
  <c r="E55"/>
  <c r="E53"/>
  <c r="E52"/>
  <c r="K52" s="1"/>
  <c r="E50"/>
  <c r="K50" s="1"/>
  <c r="E49"/>
  <c r="E47"/>
  <c r="E46"/>
  <c r="K46" s="1"/>
  <c r="E45"/>
  <c r="E44"/>
  <c r="K44" s="1"/>
  <c r="E42"/>
  <c r="K42" s="1"/>
  <c r="E41"/>
  <c r="E39"/>
  <c r="E38"/>
  <c r="K38" s="1"/>
  <c r="E37"/>
  <c r="E36"/>
  <c r="K36" s="1"/>
  <c r="E35"/>
  <c r="E33"/>
  <c r="E32"/>
  <c r="K32" s="1"/>
  <c r="E31"/>
  <c r="E29"/>
  <c r="E27"/>
  <c r="E26"/>
  <c r="K26" s="1"/>
  <c r="E24"/>
  <c r="K24" s="1"/>
  <c r="E23"/>
  <c r="E21"/>
  <c r="E20"/>
  <c r="N20" s="1"/>
  <c r="E19"/>
  <c r="M19" s="1"/>
  <c r="E18"/>
  <c r="N18" s="1"/>
  <c r="E16"/>
  <c r="M16" s="1"/>
  <c r="E15"/>
  <c r="J15" s="1"/>
  <c r="E13"/>
  <c r="M13" s="1"/>
  <c r="E12"/>
  <c r="M12" s="1"/>
  <c r="E11"/>
  <c r="M11" s="1"/>
  <c r="E10"/>
  <c r="M10" s="1"/>
  <c r="E9"/>
  <c r="E14" s="1"/>
  <c r="E7"/>
  <c r="M7" s="1"/>
  <c r="E6"/>
  <c r="M6" s="1"/>
  <c r="E5"/>
  <c r="J5" s="1"/>
  <c r="F333" i="14"/>
  <c r="G333"/>
  <c r="H333"/>
  <c r="I333"/>
  <c r="F316"/>
  <c r="G316"/>
  <c r="H316"/>
  <c r="I316"/>
  <c r="F315"/>
  <c r="G315"/>
  <c r="H315"/>
  <c r="I315"/>
  <c r="F64"/>
  <c r="G64"/>
  <c r="H64"/>
  <c r="I64"/>
  <c r="F34"/>
  <c r="G34"/>
  <c r="H34"/>
  <c r="I34"/>
  <c r="F8"/>
  <c r="G8"/>
  <c r="H8"/>
  <c r="I8"/>
  <c r="F196"/>
  <c r="G196"/>
  <c r="H196"/>
  <c r="I196"/>
  <c r="F182"/>
  <c r="G182"/>
  <c r="H182"/>
  <c r="I182"/>
  <c r="F181"/>
  <c r="G181"/>
  <c r="H181"/>
  <c r="I181"/>
  <c r="F344"/>
  <c r="G344"/>
  <c r="H344"/>
  <c r="I344"/>
  <c r="F343"/>
  <c r="G343"/>
  <c r="H343"/>
  <c r="I343"/>
  <c r="F160"/>
  <c r="G160"/>
  <c r="H160"/>
  <c r="I160"/>
  <c r="F322"/>
  <c r="G322"/>
  <c r="H322"/>
  <c r="I322"/>
  <c r="F228"/>
  <c r="G228"/>
  <c r="H228"/>
  <c r="I228"/>
  <c r="F227"/>
  <c r="G227"/>
  <c r="H227"/>
  <c r="I227"/>
  <c r="F244"/>
  <c r="G244"/>
  <c r="H244"/>
  <c r="I244"/>
  <c r="F299"/>
  <c r="G299"/>
  <c r="H299"/>
  <c r="I299"/>
  <c r="F295"/>
  <c r="G295"/>
  <c r="H295"/>
  <c r="I295"/>
  <c r="F285"/>
  <c r="G285"/>
  <c r="H285"/>
  <c r="I285"/>
  <c r="F284"/>
  <c r="G284"/>
  <c r="H284"/>
  <c r="I284"/>
  <c r="F308"/>
  <c r="G308"/>
  <c r="H308"/>
  <c r="I308"/>
  <c r="F279"/>
  <c r="G279"/>
  <c r="H279"/>
  <c r="I279"/>
  <c r="F304"/>
  <c r="G304"/>
  <c r="H304"/>
  <c r="I304"/>
  <c r="F106"/>
  <c r="G106"/>
  <c r="H106"/>
  <c r="I106"/>
  <c r="F85"/>
  <c r="G85"/>
  <c r="H85"/>
  <c r="I85"/>
  <c r="F22"/>
  <c r="G22"/>
  <c r="H22"/>
  <c r="I22"/>
  <c r="E22"/>
  <c r="F48"/>
  <c r="G48"/>
  <c r="H48"/>
  <c r="I48"/>
  <c r="E48"/>
  <c r="F77"/>
  <c r="G77"/>
  <c r="H77"/>
  <c r="I77"/>
  <c r="F51"/>
  <c r="G51"/>
  <c r="H51"/>
  <c r="I51"/>
  <c r="F25"/>
  <c r="G25"/>
  <c r="H25"/>
  <c r="I25"/>
  <c r="F392"/>
  <c r="G392"/>
  <c r="H392"/>
  <c r="I392"/>
  <c r="F43"/>
  <c r="G43"/>
  <c r="H43"/>
  <c r="I43"/>
  <c r="F17"/>
  <c r="G17"/>
  <c r="H17"/>
  <c r="I17"/>
  <c r="F371"/>
  <c r="G371"/>
  <c r="H371"/>
  <c r="I371"/>
  <c r="F54"/>
  <c r="G54"/>
  <c r="H54"/>
  <c r="I54"/>
  <c r="F28"/>
  <c r="G28"/>
  <c r="H28"/>
  <c r="I28"/>
  <c r="E27"/>
  <c r="K27" s="1"/>
  <c r="F135"/>
  <c r="G135"/>
  <c r="H135"/>
  <c r="I135"/>
  <c r="F143"/>
  <c r="G143"/>
  <c r="H143"/>
  <c r="I143"/>
  <c r="F360"/>
  <c r="G360"/>
  <c r="H360"/>
  <c r="I360"/>
  <c r="F382"/>
  <c r="G382"/>
  <c r="H382"/>
  <c r="I382"/>
  <c r="F68"/>
  <c r="F78" s="1"/>
  <c r="G68"/>
  <c r="G78" s="1"/>
  <c r="H68"/>
  <c r="H78" s="1"/>
  <c r="I68"/>
  <c r="I78" s="1"/>
  <c r="F40"/>
  <c r="G40"/>
  <c r="H40"/>
  <c r="I40"/>
  <c r="F14"/>
  <c r="G14"/>
  <c r="H14"/>
  <c r="I14"/>
  <c r="F259"/>
  <c r="G259"/>
  <c r="H259"/>
  <c r="I259"/>
  <c r="F250"/>
  <c r="G250"/>
  <c r="H250"/>
  <c r="I250"/>
  <c r="E42"/>
  <c r="N42" s="1"/>
  <c r="E53"/>
  <c r="J53" s="1"/>
  <c r="E47"/>
  <c r="N47" s="1"/>
  <c r="E21"/>
  <c r="N21" s="1"/>
  <c r="E16"/>
  <c r="N16" s="1"/>
  <c r="F121"/>
  <c r="G121"/>
  <c r="H121"/>
  <c r="I121"/>
  <c r="E111"/>
  <c r="K111" s="1"/>
  <c r="F98"/>
  <c r="G98"/>
  <c r="H98"/>
  <c r="I98"/>
  <c r="E90"/>
  <c r="K90" s="1"/>
  <c r="F173"/>
  <c r="G173"/>
  <c r="H173"/>
  <c r="I173"/>
  <c r="F206"/>
  <c r="G206"/>
  <c r="H206"/>
  <c r="I206"/>
  <c r="F178"/>
  <c r="G178"/>
  <c r="H178"/>
  <c r="I178"/>
  <c r="F82"/>
  <c r="G82"/>
  <c r="H82"/>
  <c r="I82"/>
  <c r="F103"/>
  <c r="G103"/>
  <c r="H103"/>
  <c r="I103"/>
  <c r="F262"/>
  <c r="F263" s="1"/>
  <c r="G262"/>
  <c r="G263" s="1"/>
  <c r="H262"/>
  <c r="H263" s="1"/>
  <c r="I262"/>
  <c r="I263" s="1"/>
  <c r="F238"/>
  <c r="G238"/>
  <c r="H238"/>
  <c r="I238"/>
  <c r="F217"/>
  <c r="G217"/>
  <c r="H217"/>
  <c r="I217"/>
  <c r="F148"/>
  <c r="G148"/>
  <c r="H148"/>
  <c r="I148"/>
  <c r="E391"/>
  <c r="M391" s="1"/>
  <c r="E390"/>
  <c r="M390" s="1"/>
  <c r="E389"/>
  <c r="M389" s="1"/>
  <c r="E388"/>
  <c r="M388" s="1"/>
  <c r="E387"/>
  <c r="M387" s="1"/>
  <c r="E386"/>
  <c r="M386" s="1"/>
  <c r="E385"/>
  <c r="M385" s="1"/>
  <c r="E384"/>
  <c r="M384" s="1"/>
  <c r="E383"/>
  <c r="E381"/>
  <c r="M381" s="1"/>
  <c r="E380"/>
  <c r="M380" s="1"/>
  <c r="E379"/>
  <c r="N379" s="1"/>
  <c r="E378"/>
  <c r="M378" s="1"/>
  <c r="E377"/>
  <c r="M377" s="1"/>
  <c r="E376"/>
  <c r="M376" s="1"/>
  <c r="E375"/>
  <c r="M375" s="1"/>
  <c r="E374"/>
  <c r="M374" s="1"/>
  <c r="E373"/>
  <c r="M373" s="1"/>
  <c r="E372"/>
  <c r="E370"/>
  <c r="M370" s="1"/>
  <c r="E369"/>
  <c r="M369" s="1"/>
  <c r="E368"/>
  <c r="M368" s="1"/>
  <c r="E367"/>
  <c r="M367" s="1"/>
  <c r="E366"/>
  <c r="M366" s="1"/>
  <c r="E365"/>
  <c r="M365" s="1"/>
  <c r="E364"/>
  <c r="M364" s="1"/>
  <c r="E363"/>
  <c r="M363" s="1"/>
  <c r="E362"/>
  <c r="M362" s="1"/>
  <c r="E361"/>
  <c r="E359"/>
  <c r="M359" s="1"/>
  <c r="E358"/>
  <c r="M358" s="1"/>
  <c r="E357"/>
  <c r="M357" s="1"/>
  <c r="E356"/>
  <c r="M356" s="1"/>
  <c r="E355"/>
  <c r="M355" s="1"/>
  <c r="E354"/>
  <c r="M354" s="1"/>
  <c r="E353"/>
  <c r="M353" s="1"/>
  <c r="E352"/>
  <c r="M352" s="1"/>
  <c r="E351"/>
  <c r="M351" s="1"/>
  <c r="E350"/>
  <c r="M350" s="1"/>
  <c r="E349"/>
  <c r="M349" s="1"/>
  <c r="E348"/>
  <c r="M348" s="1"/>
  <c r="E347"/>
  <c r="M347" s="1"/>
  <c r="E346"/>
  <c r="M346" s="1"/>
  <c r="E345"/>
  <c r="E342"/>
  <c r="M342" s="1"/>
  <c r="E341"/>
  <c r="M341" s="1"/>
  <c r="E340"/>
  <c r="M340" s="1"/>
  <c r="E339"/>
  <c r="M339" s="1"/>
  <c r="E338"/>
  <c r="M338" s="1"/>
  <c r="E337"/>
  <c r="M337" s="1"/>
  <c r="E336"/>
  <c r="M336" s="1"/>
  <c r="E335"/>
  <c r="M335" s="1"/>
  <c r="E334"/>
  <c r="E332"/>
  <c r="E331"/>
  <c r="M331" s="1"/>
  <c r="E330"/>
  <c r="M330" s="1"/>
  <c r="E329"/>
  <c r="M329" s="1"/>
  <c r="E328"/>
  <c r="M328" s="1"/>
  <c r="E327"/>
  <c r="M327" s="1"/>
  <c r="E326"/>
  <c r="M326" s="1"/>
  <c r="E325"/>
  <c r="M325" s="1"/>
  <c r="E324"/>
  <c r="M324" s="1"/>
  <c r="E323"/>
  <c r="M323" s="1"/>
  <c r="E321"/>
  <c r="M321" s="1"/>
  <c r="E320"/>
  <c r="M320" s="1"/>
  <c r="E319"/>
  <c r="M319" s="1"/>
  <c r="E318"/>
  <c r="M318" s="1"/>
  <c r="E317"/>
  <c r="E314"/>
  <c r="M314" s="1"/>
  <c r="E313"/>
  <c r="M313" s="1"/>
  <c r="E312"/>
  <c r="E311"/>
  <c r="K311" s="1"/>
  <c r="E310"/>
  <c r="E309"/>
  <c r="K309" s="1"/>
  <c r="E307"/>
  <c r="M307" s="1"/>
  <c r="E306"/>
  <c r="M306" s="1"/>
  <c r="E305"/>
  <c r="E303"/>
  <c r="M303" s="1"/>
  <c r="E302"/>
  <c r="M302" s="1"/>
  <c r="E301"/>
  <c r="M301" s="1"/>
  <c r="E300"/>
  <c r="E298"/>
  <c r="M298" s="1"/>
  <c r="E297"/>
  <c r="M297" s="1"/>
  <c r="E296"/>
  <c r="E294"/>
  <c r="M294" s="1"/>
  <c r="E293"/>
  <c r="M293" s="1"/>
  <c r="E292"/>
  <c r="M292" s="1"/>
  <c r="E291"/>
  <c r="M291" s="1"/>
  <c r="E290"/>
  <c r="M290" s="1"/>
  <c r="E289"/>
  <c r="M289" s="1"/>
  <c r="E288"/>
  <c r="M288" s="1"/>
  <c r="E287"/>
  <c r="M287" s="1"/>
  <c r="E286"/>
  <c r="E283"/>
  <c r="M283" s="1"/>
  <c r="E282"/>
  <c r="M282" s="1"/>
  <c r="E281"/>
  <c r="M281" s="1"/>
  <c r="E280"/>
  <c r="E278"/>
  <c r="M278" s="1"/>
  <c r="E277"/>
  <c r="M277" s="1"/>
  <c r="E276"/>
  <c r="M276" s="1"/>
  <c r="E275"/>
  <c r="M275" s="1"/>
  <c r="E274"/>
  <c r="M274" s="1"/>
  <c r="E273"/>
  <c r="M273" s="1"/>
  <c r="E272"/>
  <c r="M272" s="1"/>
  <c r="E271"/>
  <c r="M271" s="1"/>
  <c r="E270"/>
  <c r="M270" s="1"/>
  <c r="E269"/>
  <c r="M269" s="1"/>
  <c r="E268"/>
  <c r="M268" s="1"/>
  <c r="E267"/>
  <c r="M267" s="1"/>
  <c r="E266"/>
  <c r="M266" s="1"/>
  <c r="E265"/>
  <c r="M265" s="1"/>
  <c r="E264"/>
  <c r="E261"/>
  <c r="M261" s="1"/>
  <c r="E260"/>
  <c r="E258"/>
  <c r="K258" s="1"/>
  <c r="E257"/>
  <c r="M257" s="1"/>
  <c r="E256"/>
  <c r="K256" s="1"/>
  <c r="E255"/>
  <c r="M255" s="1"/>
  <c r="E254"/>
  <c r="K254" s="1"/>
  <c r="E253"/>
  <c r="M253" s="1"/>
  <c r="E252"/>
  <c r="K252" s="1"/>
  <c r="E249"/>
  <c r="M249" s="1"/>
  <c r="E248"/>
  <c r="K248" s="1"/>
  <c r="E247"/>
  <c r="M247" s="1"/>
  <c r="E246"/>
  <c r="K246" s="1"/>
  <c r="E245"/>
  <c r="M245" s="1"/>
  <c r="E243"/>
  <c r="E242"/>
  <c r="K242" s="1"/>
  <c r="E241"/>
  <c r="E240"/>
  <c r="K240" s="1"/>
  <c r="E239"/>
  <c r="E237"/>
  <c r="M237" s="1"/>
  <c r="E236"/>
  <c r="K236" s="1"/>
  <c r="E235"/>
  <c r="M235" s="1"/>
  <c r="E234"/>
  <c r="K234" s="1"/>
  <c r="E233"/>
  <c r="M233" s="1"/>
  <c r="E232"/>
  <c r="K232" s="1"/>
  <c r="E231"/>
  <c r="M231" s="1"/>
  <c r="E230"/>
  <c r="K230" s="1"/>
  <c r="E229"/>
  <c r="M229" s="1"/>
  <c r="E226"/>
  <c r="K226" s="1"/>
  <c r="E225"/>
  <c r="M225" s="1"/>
  <c r="E224"/>
  <c r="K224" s="1"/>
  <c r="E223"/>
  <c r="M223" s="1"/>
  <c r="E222"/>
  <c r="K222" s="1"/>
  <c r="E221"/>
  <c r="M221" s="1"/>
  <c r="E220"/>
  <c r="K220" s="1"/>
  <c r="E219"/>
  <c r="M219" s="1"/>
  <c r="E218"/>
  <c r="K218" s="1"/>
  <c r="E216"/>
  <c r="K216" s="1"/>
  <c r="E215"/>
  <c r="M215" s="1"/>
  <c r="E214"/>
  <c r="K214" s="1"/>
  <c r="E213"/>
  <c r="M213" s="1"/>
  <c r="E212"/>
  <c r="K212" s="1"/>
  <c r="E211"/>
  <c r="M211" s="1"/>
  <c r="E210"/>
  <c r="K210" s="1"/>
  <c r="E209"/>
  <c r="M209" s="1"/>
  <c r="E208"/>
  <c r="K208" s="1"/>
  <c r="E207"/>
  <c r="M207" s="1"/>
  <c r="E205"/>
  <c r="E204"/>
  <c r="K204" s="1"/>
  <c r="E203"/>
  <c r="E202"/>
  <c r="K202" s="1"/>
  <c r="E201"/>
  <c r="E200"/>
  <c r="K200" s="1"/>
  <c r="E199"/>
  <c r="E198"/>
  <c r="K198" s="1"/>
  <c r="E197"/>
  <c r="E195"/>
  <c r="M195" s="1"/>
  <c r="E194"/>
  <c r="K194" s="1"/>
  <c r="E193"/>
  <c r="M193" s="1"/>
  <c r="E192"/>
  <c r="K192" s="1"/>
  <c r="E191"/>
  <c r="M191" s="1"/>
  <c r="E190"/>
  <c r="K190" s="1"/>
  <c r="E189"/>
  <c r="M189" s="1"/>
  <c r="E188"/>
  <c r="K188" s="1"/>
  <c r="E187"/>
  <c r="M187" s="1"/>
  <c r="E186"/>
  <c r="K186" s="1"/>
  <c r="E185"/>
  <c r="M185" s="1"/>
  <c r="E184"/>
  <c r="K184" s="1"/>
  <c r="E183"/>
  <c r="M183" s="1"/>
  <c r="E180"/>
  <c r="K180" s="1"/>
  <c r="E179"/>
  <c r="M179" s="1"/>
  <c r="E177"/>
  <c r="E176"/>
  <c r="K176" s="1"/>
  <c r="E175"/>
  <c r="E174"/>
  <c r="K174" s="1"/>
  <c r="E172"/>
  <c r="K172" s="1"/>
  <c r="E171"/>
  <c r="E170"/>
  <c r="K170" s="1"/>
  <c r="E169"/>
  <c r="E168"/>
  <c r="K168" s="1"/>
  <c r="E167"/>
  <c r="E166"/>
  <c r="K166" s="1"/>
  <c r="E165"/>
  <c r="E164"/>
  <c r="K164" s="1"/>
  <c r="E163"/>
  <c r="E162"/>
  <c r="K162" s="1"/>
  <c r="E161"/>
  <c r="E159"/>
  <c r="M159" s="1"/>
  <c r="E158"/>
  <c r="K158" s="1"/>
  <c r="E157"/>
  <c r="M157" s="1"/>
  <c r="E156"/>
  <c r="K156" s="1"/>
  <c r="E155"/>
  <c r="M155" s="1"/>
  <c r="E154"/>
  <c r="K154" s="1"/>
  <c r="E153"/>
  <c r="M153" s="1"/>
  <c r="E152"/>
  <c r="K152" s="1"/>
  <c r="E151"/>
  <c r="M151" s="1"/>
  <c r="E150"/>
  <c r="K150" s="1"/>
  <c r="E149"/>
  <c r="M149" s="1"/>
  <c r="E147"/>
  <c r="E146"/>
  <c r="K146" s="1"/>
  <c r="E145"/>
  <c r="E142"/>
  <c r="K142" s="1"/>
  <c r="E141"/>
  <c r="E140"/>
  <c r="K140" s="1"/>
  <c r="E139"/>
  <c r="E138"/>
  <c r="K138" s="1"/>
  <c r="E137"/>
  <c r="E136"/>
  <c r="K136" s="1"/>
  <c r="E134"/>
  <c r="K134" s="1"/>
  <c r="E133"/>
  <c r="E132"/>
  <c r="K132" s="1"/>
  <c r="E131"/>
  <c r="E130"/>
  <c r="K130" s="1"/>
  <c r="E129"/>
  <c r="E128"/>
  <c r="K128" s="1"/>
  <c r="E127"/>
  <c r="E126"/>
  <c r="K126" s="1"/>
  <c r="E125"/>
  <c r="E124"/>
  <c r="K124" s="1"/>
  <c r="E123"/>
  <c r="E120"/>
  <c r="K120" s="1"/>
  <c r="E119"/>
  <c r="E118"/>
  <c r="K118" s="1"/>
  <c r="E117"/>
  <c r="E116"/>
  <c r="K116" s="1"/>
  <c r="E115"/>
  <c r="E114"/>
  <c r="K114" s="1"/>
  <c r="E113"/>
  <c r="E112"/>
  <c r="K112" s="1"/>
  <c r="E110"/>
  <c r="E109"/>
  <c r="K109" s="1"/>
  <c r="E108"/>
  <c r="E107"/>
  <c r="K107" s="1"/>
  <c r="E105"/>
  <c r="K105" s="1"/>
  <c r="E104"/>
  <c r="E102"/>
  <c r="L102" s="1"/>
  <c r="E101"/>
  <c r="E100"/>
  <c r="E97"/>
  <c r="K97" s="1"/>
  <c r="E96"/>
  <c r="E95"/>
  <c r="K95" s="1"/>
  <c r="E94"/>
  <c r="E93"/>
  <c r="K93" s="1"/>
  <c r="E92"/>
  <c r="E91"/>
  <c r="K91" s="1"/>
  <c r="E89"/>
  <c r="E88"/>
  <c r="K88" s="1"/>
  <c r="E87"/>
  <c r="E86"/>
  <c r="K86" s="1"/>
  <c r="E84"/>
  <c r="K84" s="1"/>
  <c r="E83"/>
  <c r="E81"/>
  <c r="E80"/>
  <c r="N80" s="1"/>
  <c r="E79"/>
  <c r="E76"/>
  <c r="N76" s="1"/>
  <c r="E75"/>
  <c r="N75" s="1"/>
  <c r="E74"/>
  <c r="N74" s="1"/>
  <c r="E73"/>
  <c r="N73" s="1"/>
  <c r="E71"/>
  <c r="N71" s="1"/>
  <c r="E70"/>
  <c r="N70" s="1"/>
  <c r="E69"/>
  <c r="N69" s="1"/>
  <c r="E67"/>
  <c r="N67" s="1"/>
  <c r="E66"/>
  <c r="N66" s="1"/>
  <c r="E65"/>
  <c r="N65" s="1"/>
  <c r="E63"/>
  <c r="N63" s="1"/>
  <c r="E62"/>
  <c r="N62" s="1"/>
  <c r="E61"/>
  <c r="N61" s="1"/>
  <c r="E60"/>
  <c r="N60" s="1"/>
  <c r="E59"/>
  <c r="N59" s="1"/>
  <c r="E58"/>
  <c r="N58" s="1"/>
  <c r="E57"/>
  <c r="N57" s="1"/>
  <c r="E55"/>
  <c r="N55" s="1"/>
  <c r="E52"/>
  <c r="N52" s="1"/>
  <c r="E50"/>
  <c r="N50" s="1"/>
  <c r="E49"/>
  <c r="N49" s="1"/>
  <c r="E46"/>
  <c r="N46" s="1"/>
  <c r="E45"/>
  <c r="N45" s="1"/>
  <c r="E44"/>
  <c r="N44" s="1"/>
  <c r="E41"/>
  <c r="N41" s="1"/>
  <c r="E39"/>
  <c r="N39" s="1"/>
  <c r="E38"/>
  <c r="N38" s="1"/>
  <c r="E37"/>
  <c r="N37" s="1"/>
  <c r="E36"/>
  <c r="N36" s="1"/>
  <c r="E35"/>
  <c r="N35" s="1"/>
  <c r="E33"/>
  <c r="N33" s="1"/>
  <c r="E32"/>
  <c r="N32" s="1"/>
  <c r="E31"/>
  <c r="N31" s="1"/>
  <c r="E29"/>
  <c r="N29" s="1"/>
  <c r="E26"/>
  <c r="N26" s="1"/>
  <c r="E24"/>
  <c r="N24" s="1"/>
  <c r="E23"/>
  <c r="N23" s="1"/>
  <c r="E20"/>
  <c r="N20" s="1"/>
  <c r="E19"/>
  <c r="N19" s="1"/>
  <c r="E18"/>
  <c r="N18" s="1"/>
  <c r="E15"/>
  <c r="N15" s="1"/>
  <c r="E13"/>
  <c r="N13" s="1"/>
  <c r="E12"/>
  <c r="N12" s="1"/>
  <c r="E11"/>
  <c r="N11" s="1"/>
  <c r="E10"/>
  <c r="N10" s="1"/>
  <c r="E9"/>
  <c r="N9" s="1"/>
  <c r="E7"/>
  <c r="N7" s="1"/>
  <c r="E6"/>
  <c r="N6" s="1"/>
  <c r="E5"/>
  <c r="N5" s="1"/>
  <c r="F344" i="10"/>
  <c r="G344"/>
  <c r="H344"/>
  <c r="I344"/>
  <c r="F20"/>
  <c r="G20"/>
  <c r="H20"/>
  <c r="I20"/>
  <c r="F14"/>
  <c r="G14"/>
  <c r="H14"/>
  <c r="I14"/>
  <c r="F8"/>
  <c r="G8"/>
  <c r="H8"/>
  <c r="I8"/>
  <c r="E398"/>
  <c r="F403"/>
  <c r="G403"/>
  <c r="H403"/>
  <c r="I403"/>
  <c r="F326"/>
  <c r="G326"/>
  <c r="H326"/>
  <c r="I326"/>
  <c r="I327" s="1"/>
  <c r="F115"/>
  <c r="G115"/>
  <c r="H115"/>
  <c r="I115"/>
  <c r="F59"/>
  <c r="G59"/>
  <c r="H59"/>
  <c r="I59"/>
  <c r="J58"/>
  <c r="L58"/>
  <c r="N58"/>
  <c r="E58"/>
  <c r="E59" s="1"/>
  <c r="F29"/>
  <c r="G29"/>
  <c r="H29"/>
  <c r="I29"/>
  <c r="F27"/>
  <c r="G27"/>
  <c r="H27"/>
  <c r="I27"/>
  <c r="E28"/>
  <c r="K28" s="1"/>
  <c r="E253"/>
  <c r="F88"/>
  <c r="F89" s="1"/>
  <c r="G88"/>
  <c r="G89" s="1"/>
  <c r="H88"/>
  <c r="H89" s="1"/>
  <c r="I88"/>
  <c r="I89" s="1"/>
  <c r="F78"/>
  <c r="G78"/>
  <c r="H78"/>
  <c r="I78"/>
  <c r="F46"/>
  <c r="G46"/>
  <c r="H46"/>
  <c r="I46"/>
  <c r="F16"/>
  <c r="G16"/>
  <c r="H16"/>
  <c r="I16"/>
  <c r="F50"/>
  <c r="G50"/>
  <c r="H50"/>
  <c r="I50"/>
  <c r="F354"/>
  <c r="F355" s="1"/>
  <c r="G354"/>
  <c r="H354"/>
  <c r="H355" s="1"/>
  <c r="I354"/>
  <c r="E353"/>
  <c r="K353" s="1"/>
  <c r="G355"/>
  <c r="I355"/>
  <c r="F315"/>
  <c r="G315"/>
  <c r="H315"/>
  <c r="I315"/>
  <c r="F118"/>
  <c r="G118"/>
  <c r="H118"/>
  <c r="I118"/>
  <c r="F154"/>
  <c r="G154"/>
  <c r="H154"/>
  <c r="I154"/>
  <c r="E325"/>
  <c r="K325" s="1"/>
  <c r="F310"/>
  <c r="F327" s="1"/>
  <c r="G310"/>
  <c r="H310"/>
  <c r="H327" s="1"/>
  <c r="I310"/>
  <c r="F306"/>
  <c r="G306"/>
  <c r="H306"/>
  <c r="I306"/>
  <c r="E303"/>
  <c r="K303" s="1"/>
  <c r="F295"/>
  <c r="G295"/>
  <c r="H295"/>
  <c r="I295"/>
  <c r="E291"/>
  <c r="J291" s="1"/>
  <c r="E292"/>
  <c r="J292" s="1"/>
  <c r="E293"/>
  <c r="J293" s="1"/>
  <c r="E294"/>
  <c r="J294" s="1"/>
  <c r="F171"/>
  <c r="G171"/>
  <c r="H171"/>
  <c r="I171"/>
  <c r="F273"/>
  <c r="G273"/>
  <c r="H273"/>
  <c r="I273"/>
  <c r="F249"/>
  <c r="G249"/>
  <c r="H249"/>
  <c r="I249"/>
  <c r="E246"/>
  <c r="K246" s="1"/>
  <c r="E247"/>
  <c r="K247" s="1"/>
  <c r="E248"/>
  <c r="K248" s="1"/>
  <c r="E250"/>
  <c r="J250" s="1"/>
  <c r="E251"/>
  <c r="J251" s="1"/>
  <c r="E252"/>
  <c r="J252" s="1"/>
  <c r="J253"/>
  <c r="E254"/>
  <c r="J254" s="1"/>
  <c r="F255"/>
  <c r="G255"/>
  <c r="H255"/>
  <c r="I255"/>
  <c r="E256"/>
  <c r="J256" s="1"/>
  <c r="F228"/>
  <c r="G228"/>
  <c r="H228"/>
  <c r="I228"/>
  <c r="E226"/>
  <c r="K226" s="1"/>
  <c r="E227"/>
  <c r="K227" s="1"/>
  <c r="F72"/>
  <c r="G72"/>
  <c r="H72"/>
  <c r="I72"/>
  <c r="F38"/>
  <c r="G38"/>
  <c r="H38"/>
  <c r="I38"/>
  <c r="E37"/>
  <c r="E36"/>
  <c r="E35"/>
  <c r="F55"/>
  <c r="G55"/>
  <c r="H55"/>
  <c r="I55"/>
  <c r="F25"/>
  <c r="G25"/>
  <c r="H25"/>
  <c r="I25"/>
  <c r="F63"/>
  <c r="G63"/>
  <c r="H63"/>
  <c r="I63"/>
  <c r="F33"/>
  <c r="F34" s="1"/>
  <c r="G33"/>
  <c r="G34" s="1"/>
  <c r="H33"/>
  <c r="H34" s="1"/>
  <c r="I33"/>
  <c r="I34" s="1"/>
  <c r="F319"/>
  <c r="G319"/>
  <c r="H319"/>
  <c r="I319"/>
  <c r="F290"/>
  <c r="G290"/>
  <c r="H290"/>
  <c r="I290"/>
  <c r="E280"/>
  <c r="J280" s="1"/>
  <c r="F270"/>
  <c r="G270"/>
  <c r="H270"/>
  <c r="I270"/>
  <c r="E266"/>
  <c r="K266" s="1"/>
  <c r="E267"/>
  <c r="K267" s="1"/>
  <c r="E268"/>
  <c r="K268" s="1"/>
  <c r="E269"/>
  <c r="F261"/>
  <c r="G261"/>
  <c r="H261"/>
  <c r="H262" s="1"/>
  <c r="I261"/>
  <c r="E257"/>
  <c r="K257" s="1"/>
  <c r="F333"/>
  <c r="G333"/>
  <c r="H333"/>
  <c r="I333"/>
  <c r="F238"/>
  <c r="G238"/>
  <c r="G239" s="1"/>
  <c r="H238"/>
  <c r="I238"/>
  <c r="I239" s="1"/>
  <c r="E230"/>
  <c r="J230" s="1"/>
  <c r="E231"/>
  <c r="K231" s="1"/>
  <c r="E232"/>
  <c r="K232" s="1"/>
  <c r="E233"/>
  <c r="K233" s="1"/>
  <c r="E234"/>
  <c r="K234" s="1"/>
  <c r="E235"/>
  <c r="K235" s="1"/>
  <c r="E236"/>
  <c r="K236" s="1"/>
  <c r="E237"/>
  <c r="K237" s="1"/>
  <c r="F57"/>
  <c r="E57" s="1"/>
  <c r="G57"/>
  <c r="H57"/>
  <c r="I57"/>
  <c r="E51"/>
  <c r="N51" s="1"/>
  <c r="E53"/>
  <c r="E54"/>
  <c r="E56"/>
  <c r="E60"/>
  <c r="E61"/>
  <c r="E62"/>
  <c r="E65"/>
  <c r="E66"/>
  <c r="E67"/>
  <c r="E68"/>
  <c r="E69"/>
  <c r="E70"/>
  <c r="E71"/>
  <c r="F81"/>
  <c r="G81"/>
  <c r="H81"/>
  <c r="I81"/>
  <c r="F83"/>
  <c r="G83"/>
  <c r="H83"/>
  <c r="I83"/>
  <c r="F76"/>
  <c r="G76"/>
  <c r="H76"/>
  <c r="I76"/>
  <c r="F44"/>
  <c r="G44"/>
  <c r="H44"/>
  <c r="I44"/>
  <c r="F52"/>
  <c r="G52"/>
  <c r="H52"/>
  <c r="I52"/>
  <c r="E43"/>
  <c r="N43" s="1"/>
  <c r="F22"/>
  <c r="G22"/>
  <c r="H22"/>
  <c r="I22"/>
  <c r="E13"/>
  <c r="N13" s="1"/>
  <c r="F217"/>
  <c r="G217"/>
  <c r="H217"/>
  <c r="I217"/>
  <c r="E214"/>
  <c r="K214" s="1"/>
  <c r="F192"/>
  <c r="G192"/>
  <c r="H192"/>
  <c r="I192"/>
  <c r="F207"/>
  <c r="G207"/>
  <c r="H207"/>
  <c r="I207"/>
  <c r="F159"/>
  <c r="G159"/>
  <c r="H159"/>
  <c r="I159"/>
  <c r="F371"/>
  <c r="G371"/>
  <c r="H371"/>
  <c r="I371"/>
  <c r="E369"/>
  <c r="K369" s="1"/>
  <c r="E370"/>
  <c r="K370" s="1"/>
  <c r="F146"/>
  <c r="G146"/>
  <c r="H146"/>
  <c r="I146"/>
  <c r="F393"/>
  <c r="G393"/>
  <c r="H393"/>
  <c r="I393"/>
  <c r="E390"/>
  <c r="E391"/>
  <c r="E392"/>
  <c r="F382"/>
  <c r="G382"/>
  <c r="H382"/>
  <c r="I382"/>
  <c r="F109"/>
  <c r="G109"/>
  <c r="H109"/>
  <c r="I109"/>
  <c r="F97"/>
  <c r="G97"/>
  <c r="H97"/>
  <c r="I97"/>
  <c r="F94"/>
  <c r="G94"/>
  <c r="H94"/>
  <c r="I94"/>
  <c r="F132"/>
  <c r="F133" s="1"/>
  <c r="G132"/>
  <c r="G133" s="1"/>
  <c r="H132"/>
  <c r="H133" s="1"/>
  <c r="I132"/>
  <c r="I133" s="1"/>
  <c r="F189"/>
  <c r="G189"/>
  <c r="H189"/>
  <c r="I189"/>
  <c r="F184"/>
  <c r="G184"/>
  <c r="H184"/>
  <c r="I184"/>
  <c r="E197"/>
  <c r="J197" s="1"/>
  <c r="E185"/>
  <c r="K185" s="1"/>
  <c r="E186"/>
  <c r="J186" s="1"/>
  <c r="E187"/>
  <c r="K187" s="1"/>
  <c r="E188"/>
  <c r="J188" s="1"/>
  <c r="E205"/>
  <c r="K205" s="1"/>
  <c r="E156"/>
  <c r="E157"/>
  <c r="E158"/>
  <c r="E160"/>
  <c r="E161"/>
  <c r="E162"/>
  <c r="E163"/>
  <c r="E164"/>
  <c r="E165"/>
  <c r="E166"/>
  <c r="E167"/>
  <c r="E168"/>
  <c r="E169"/>
  <c r="E170"/>
  <c r="E172"/>
  <c r="E173"/>
  <c r="E174"/>
  <c r="E175"/>
  <c r="E176"/>
  <c r="E177"/>
  <c r="E178"/>
  <c r="E179"/>
  <c r="E180"/>
  <c r="E181"/>
  <c r="E182"/>
  <c r="E183"/>
  <c r="E190"/>
  <c r="K190" s="1"/>
  <c r="E191"/>
  <c r="J191" s="1"/>
  <c r="E194"/>
  <c r="K194" s="1"/>
  <c r="E195"/>
  <c r="J195" s="1"/>
  <c r="E196"/>
  <c r="K196" s="1"/>
  <c r="E198"/>
  <c r="E199"/>
  <c r="E200"/>
  <c r="E201"/>
  <c r="E202"/>
  <c r="E203"/>
  <c r="E144"/>
  <c r="E145"/>
  <c r="E147"/>
  <c r="E148"/>
  <c r="K148" s="1"/>
  <c r="E149"/>
  <c r="E150"/>
  <c r="E151"/>
  <c r="E152"/>
  <c r="E153"/>
  <c r="E111"/>
  <c r="J111" s="1"/>
  <c r="E112"/>
  <c r="K112" s="1"/>
  <c r="E113"/>
  <c r="J113" s="1"/>
  <c r="E114"/>
  <c r="K114" s="1"/>
  <c r="E116"/>
  <c r="K116" s="1"/>
  <c r="E117"/>
  <c r="J117" s="1"/>
  <c r="E119"/>
  <c r="J119" s="1"/>
  <c r="E120"/>
  <c r="K120" s="1"/>
  <c r="E121"/>
  <c r="J121" s="1"/>
  <c r="E122"/>
  <c r="K122" s="1"/>
  <c r="E123"/>
  <c r="J123" s="1"/>
  <c r="E124"/>
  <c r="K124" s="1"/>
  <c r="E125"/>
  <c r="J125" s="1"/>
  <c r="E126"/>
  <c r="K126" s="1"/>
  <c r="E127"/>
  <c r="J127" s="1"/>
  <c r="E128"/>
  <c r="K128" s="1"/>
  <c r="E129"/>
  <c r="J129" s="1"/>
  <c r="E130"/>
  <c r="K130" s="1"/>
  <c r="E131"/>
  <c r="J131" s="1"/>
  <c r="E134"/>
  <c r="E86"/>
  <c r="K86" s="1"/>
  <c r="E87"/>
  <c r="J87" s="1"/>
  <c r="E73"/>
  <c r="E74"/>
  <c r="E75"/>
  <c r="E77"/>
  <c r="E78" s="1"/>
  <c r="E79"/>
  <c r="E80"/>
  <c r="E82"/>
  <c r="E83" s="1"/>
  <c r="E6"/>
  <c r="N6" s="1"/>
  <c r="E7"/>
  <c r="N7" s="1"/>
  <c r="E9"/>
  <c r="N9" s="1"/>
  <c r="E10"/>
  <c r="N10" s="1"/>
  <c r="E11"/>
  <c r="N11" s="1"/>
  <c r="E12"/>
  <c r="N12" s="1"/>
  <c r="E15"/>
  <c r="N15" s="1"/>
  <c r="E17"/>
  <c r="N17" s="1"/>
  <c r="E18"/>
  <c r="N18" s="1"/>
  <c r="E19"/>
  <c r="N19" s="1"/>
  <c r="E21"/>
  <c r="N21" s="1"/>
  <c r="E23"/>
  <c r="N23" s="1"/>
  <c r="E24"/>
  <c r="N24" s="1"/>
  <c r="E26"/>
  <c r="K26" s="1"/>
  <c r="E30"/>
  <c r="E33" s="1"/>
  <c r="E31"/>
  <c r="E32"/>
  <c r="E49"/>
  <c r="N49" s="1"/>
  <c r="E48"/>
  <c r="N48" s="1"/>
  <c r="E47"/>
  <c r="N47" s="1"/>
  <c r="E45"/>
  <c r="N45" s="1"/>
  <c r="E42"/>
  <c r="N42" s="1"/>
  <c r="E41"/>
  <c r="N41" s="1"/>
  <c r="E40"/>
  <c r="N40" s="1"/>
  <c r="E39"/>
  <c r="N39" s="1"/>
  <c r="N37"/>
  <c r="N36"/>
  <c r="N35"/>
  <c r="E5"/>
  <c r="N5" s="1"/>
  <c r="E228" i="16" l="1"/>
  <c r="E103"/>
  <c r="M103" s="1"/>
  <c r="E264"/>
  <c r="F229"/>
  <c r="E229" s="1"/>
  <c r="M197"/>
  <c r="K197"/>
  <c r="G252"/>
  <c r="I286"/>
  <c r="G286"/>
  <c r="N197"/>
  <c r="L197"/>
  <c r="E393"/>
  <c r="E252"/>
  <c r="H252"/>
  <c r="F252"/>
  <c r="E106"/>
  <c r="E393" i="15"/>
  <c r="E296"/>
  <c r="K296" s="1"/>
  <c r="E285"/>
  <c r="L285" s="1"/>
  <c r="E383"/>
  <c r="E143" i="16"/>
  <c r="E143" i="15"/>
  <c r="E148" i="16"/>
  <c r="E135"/>
  <c r="E135" i="15"/>
  <c r="J135" s="1"/>
  <c r="E344"/>
  <c r="E121" i="16"/>
  <c r="M120" i="15"/>
  <c r="K120"/>
  <c r="M119"/>
  <c r="N119"/>
  <c r="K119"/>
  <c r="J10"/>
  <c r="N120"/>
  <c r="L120"/>
  <c r="L119"/>
  <c r="J299"/>
  <c r="J7"/>
  <c r="J12"/>
  <c r="J18"/>
  <c r="J141"/>
  <c r="J147"/>
  <c r="J20"/>
  <c r="E305"/>
  <c r="K305" s="1"/>
  <c r="E309"/>
  <c r="K309" s="1"/>
  <c r="J307"/>
  <c r="N6"/>
  <c r="N9"/>
  <c r="N11"/>
  <c r="N13"/>
  <c r="N16"/>
  <c r="N19"/>
  <c r="N140"/>
  <c r="N142"/>
  <c r="N146"/>
  <c r="N298"/>
  <c r="N306"/>
  <c r="N308"/>
  <c r="M197"/>
  <c r="K197"/>
  <c r="E8"/>
  <c r="J8" s="1"/>
  <c r="N5"/>
  <c r="J6"/>
  <c r="N7"/>
  <c r="J9"/>
  <c r="N10"/>
  <c r="J11"/>
  <c r="N12"/>
  <c r="J13"/>
  <c r="E17"/>
  <c r="N15"/>
  <c r="J16"/>
  <c r="J19"/>
  <c r="E106"/>
  <c r="J140"/>
  <c r="N141"/>
  <c r="J142"/>
  <c r="E148"/>
  <c r="N145"/>
  <c r="J146"/>
  <c r="N147"/>
  <c r="E300"/>
  <c r="K300" s="1"/>
  <c r="N297"/>
  <c r="J298"/>
  <c r="N299"/>
  <c r="J306"/>
  <c r="N307"/>
  <c r="J308"/>
  <c r="E316"/>
  <c r="E361"/>
  <c r="N197"/>
  <c r="L197"/>
  <c r="E121"/>
  <c r="J200"/>
  <c r="J199"/>
  <c r="N199"/>
  <c r="J198"/>
  <c r="E207"/>
  <c r="N177"/>
  <c r="J177"/>
  <c r="J176"/>
  <c r="N176"/>
  <c r="N175"/>
  <c r="E178"/>
  <c r="J175"/>
  <c r="J174"/>
  <c r="N174"/>
  <c r="J176" i="16"/>
  <c r="E178"/>
  <c r="L178" s="1"/>
  <c r="J174"/>
  <c r="E207"/>
  <c r="E372"/>
  <c r="E372" i="15"/>
  <c r="N159"/>
  <c r="J159"/>
  <c r="J158"/>
  <c r="N158"/>
  <c r="N157"/>
  <c r="J157"/>
  <c r="J156"/>
  <c r="N156"/>
  <c r="J155"/>
  <c r="N155"/>
  <c r="J154"/>
  <c r="N154"/>
  <c r="N153"/>
  <c r="J153"/>
  <c r="J152"/>
  <c r="N152"/>
  <c r="N151"/>
  <c r="J151"/>
  <c r="E160"/>
  <c r="J160" s="1"/>
  <c r="J150"/>
  <c r="N150"/>
  <c r="N149"/>
  <c r="J149"/>
  <c r="E160" i="16"/>
  <c r="N174"/>
  <c r="J175"/>
  <c r="N176"/>
  <c r="J177"/>
  <c r="N175"/>
  <c r="N177"/>
  <c r="E196"/>
  <c r="M199" s="1"/>
  <c r="E181"/>
  <c r="K181" s="1"/>
  <c r="N180" i="15"/>
  <c r="E181"/>
  <c r="J180"/>
  <c r="J179"/>
  <c r="N179"/>
  <c r="J195"/>
  <c r="N195"/>
  <c r="N194"/>
  <c r="J194"/>
  <c r="J193"/>
  <c r="N193"/>
  <c r="N192"/>
  <c r="J192"/>
  <c r="J191"/>
  <c r="N191"/>
  <c r="N190"/>
  <c r="J190"/>
  <c r="J189"/>
  <c r="N189"/>
  <c r="N188"/>
  <c r="J188"/>
  <c r="J187"/>
  <c r="N187"/>
  <c r="N186"/>
  <c r="J186"/>
  <c r="J185"/>
  <c r="N185"/>
  <c r="N184"/>
  <c r="E196"/>
  <c r="J184"/>
  <c r="J183"/>
  <c r="N183"/>
  <c r="E323"/>
  <c r="E245"/>
  <c r="E228"/>
  <c r="J172" i="16"/>
  <c r="N172"/>
  <c r="N171"/>
  <c r="J171"/>
  <c r="J170"/>
  <c r="N170"/>
  <c r="N169"/>
  <c r="J169"/>
  <c r="N168"/>
  <c r="J168"/>
  <c r="J167"/>
  <c r="N167"/>
  <c r="J166"/>
  <c r="N166"/>
  <c r="N165"/>
  <c r="J165"/>
  <c r="J164"/>
  <c r="N164"/>
  <c r="N163"/>
  <c r="J163"/>
  <c r="J162"/>
  <c r="N162"/>
  <c r="J104"/>
  <c r="N104"/>
  <c r="J105"/>
  <c r="N105"/>
  <c r="J107"/>
  <c r="N107"/>
  <c r="J108"/>
  <c r="N108"/>
  <c r="J109"/>
  <c r="N109"/>
  <c r="J110"/>
  <c r="N110"/>
  <c r="J111"/>
  <c r="N111"/>
  <c r="J112"/>
  <c r="N112"/>
  <c r="J113"/>
  <c r="N113"/>
  <c r="J114"/>
  <c r="N114"/>
  <c r="J115"/>
  <c r="N115"/>
  <c r="J116"/>
  <c r="N116"/>
  <c r="J117"/>
  <c r="N117"/>
  <c r="J118"/>
  <c r="N118"/>
  <c r="J119"/>
  <c r="N119"/>
  <c r="J120"/>
  <c r="N120"/>
  <c r="J123"/>
  <c r="N123"/>
  <c r="J124"/>
  <c r="N124"/>
  <c r="J125"/>
  <c r="N125"/>
  <c r="J126"/>
  <c r="N126"/>
  <c r="J127"/>
  <c r="N127"/>
  <c r="J128"/>
  <c r="N128"/>
  <c r="J129"/>
  <c r="N129"/>
  <c r="J130"/>
  <c r="N130"/>
  <c r="J131"/>
  <c r="N131"/>
  <c r="J132"/>
  <c r="N132"/>
  <c r="J133"/>
  <c r="N133"/>
  <c r="J134"/>
  <c r="N134"/>
  <c r="J136"/>
  <c r="N136"/>
  <c r="J137"/>
  <c r="N137"/>
  <c r="J138"/>
  <c r="N138"/>
  <c r="J139"/>
  <c r="N139"/>
  <c r="J140"/>
  <c r="N140"/>
  <c r="J141"/>
  <c r="N141"/>
  <c r="J142"/>
  <c r="N142"/>
  <c r="J145"/>
  <c r="N145"/>
  <c r="J146"/>
  <c r="N146"/>
  <c r="J147"/>
  <c r="N147"/>
  <c r="J149"/>
  <c r="N149"/>
  <c r="J150"/>
  <c r="N150"/>
  <c r="J151"/>
  <c r="N151"/>
  <c r="J152"/>
  <c r="N152"/>
  <c r="J153"/>
  <c r="N153"/>
  <c r="J154"/>
  <c r="N154"/>
  <c r="J155"/>
  <c r="N155"/>
  <c r="J156"/>
  <c r="N156"/>
  <c r="J157"/>
  <c r="N157"/>
  <c r="J158"/>
  <c r="N158"/>
  <c r="J159"/>
  <c r="N159"/>
  <c r="J161"/>
  <c r="L162"/>
  <c r="L163"/>
  <c r="L164"/>
  <c r="L165"/>
  <c r="L166"/>
  <c r="L167"/>
  <c r="L168"/>
  <c r="L169"/>
  <c r="L170"/>
  <c r="L171"/>
  <c r="L172"/>
  <c r="L174"/>
  <c r="L175"/>
  <c r="L176"/>
  <c r="L177"/>
  <c r="J179"/>
  <c r="N179"/>
  <c r="J180"/>
  <c r="N180"/>
  <c r="J183"/>
  <c r="N183"/>
  <c r="J184"/>
  <c r="N184"/>
  <c r="J185"/>
  <c r="N185"/>
  <c r="J186"/>
  <c r="N186"/>
  <c r="J187"/>
  <c r="N187"/>
  <c r="J188"/>
  <c r="N188"/>
  <c r="J189"/>
  <c r="N189"/>
  <c r="J190"/>
  <c r="N190"/>
  <c r="J191"/>
  <c r="N191"/>
  <c r="J192"/>
  <c r="N192"/>
  <c r="J193"/>
  <c r="N193"/>
  <c r="J194"/>
  <c r="N194"/>
  <c r="J195"/>
  <c r="N195"/>
  <c r="J198"/>
  <c r="N198"/>
  <c r="J199"/>
  <c r="N199"/>
  <c r="L104"/>
  <c r="L105"/>
  <c r="L107"/>
  <c r="L108"/>
  <c r="L109"/>
  <c r="L110"/>
  <c r="L111"/>
  <c r="L112"/>
  <c r="L113"/>
  <c r="L114"/>
  <c r="L115"/>
  <c r="L116"/>
  <c r="L117"/>
  <c r="L118"/>
  <c r="L119"/>
  <c r="L120"/>
  <c r="L123"/>
  <c r="L124"/>
  <c r="L125"/>
  <c r="L126"/>
  <c r="L127"/>
  <c r="L128"/>
  <c r="L129"/>
  <c r="L130"/>
  <c r="L131"/>
  <c r="L132"/>
  <c r="L133"/>
  <c r="L134"/>
  <c r="L136"/>
  <c r="L137"/>
  <c r="L138"/>
  <c r="L139"/>
  <c r="L140"/>
  <c r="L141"/>
  <c r="L142"/>
  <c r="L145"/>
  <c r="L146"/>
  <c r="L147"/>
  <c r="L149"/>
  <c r="L150"/>
  <c r="L151"/>
  <c r="L152"/>
  <c r="L153"/>
  <c r="L154"/>
  <c r="L155"/>
  <c r="L156"/>
  <c r="L157"/>
  <c r="L158"/>
  <c r="L159"/>
  <c r="L179"/>
  <c r="L180"/>
  <c r="L183"/>
  <c r="L184"/>
  <c r="L185"/>
  <c r="L186"/>
  <c r="L187"/>
  <c r="L188"/>
  <c r="L189"/>
  <c r="L190"/>
  <c r="L191"/>
  <c r="L192"/>
  <c r="L193"/>
  <c r="L194"/>
  <c r="L195"/>
  <c r="L198"/>
  <c r="L199"/>
  <c r="J172" i="15"/>
  <c r="N172"/>
  <c r="N171"/>
  <c r="J171"/>
  <c r="J170"/>
  <c r="N170"/>
  <c r="N169"/>
  <c r="J169"/>
  <c r="J168"/>
  <c r="N168"/>
  <c r="N167"/>
  <c r="J167"/>
  <c r="J166"/>
  <c r="N166"/>
  <c r="N165"/>
  <c r="J165"/>
  <c r="J164"/>
  <c r="N164"/>
  <c r="N163"/>
  <c r="J163"/>
  <c r="E173"/>
  <c r="J162"/>
  <c r="N162"/>
  <c r="N161"/>
  <c r="J161"/>
  <c r="M139"/>
  <c r="L139"/>
  <c r="L104"/>
  <c r="L105"/>
  <c r="L107"/>
  <c r="L108"/>
  <c r="L109"/>
  <c r="L110"/>
  <c r="L111"/>
  <c r="L112"/>
  <c r="L113"/>
  <c r="L114"/>
  <c r="L115"/>
  <c r="L116"/>
  <c r="L117"/>
  <c r="L118"/>
  <c r="L123"/>
  <c r="L124"/>
  <c r="L125"/>
  <c r="L126"/>
  <c r="L127"/>
  <c r="L128"/>
  <c r="L129"/>
  <c r="L130"/>
  <c r="L131"/>
  <c r="L132"/>
  <c r="L133"/>
  <c r="L134"/>
  <c r="L136"/>
  <c r="L137"/>
  <c r="L138"/>
  <c r="N139"/>
  <c r="L5"/>
  <c r="L6"/>
  <c r="L7"/>
  <c r="L9"/>
  <c r="L10"/>
  <c r="L11"/>
  <c r="L12"/>
  <c r="L13"/>
  <c r="L15"/>
  <c r="L16"/>
  <c r="E22"/>
  <c r="M22" s="1"/>
  <c r="L18"/>
  <c r="L19"/>
  <c r="L20"/>
  <c r="E98"/>
  <c r="J104"/>
  <c r="N104"/>
  <c r="J105"/>
  <c r="N105"/>
  <c r="J107"/>
  <c r="N107"/>
  <c r="J108"/>
  <c r="N108"/>
  <c r="J109"/>
  <c r="N109"/>
  <c r="J110"/>
  <c r="N110"/>
  <c r="J111"/>
  <c r="N111"/>
  <c r="J112"/>
  <c r="N112"/>
  <c r="J113"/>
  <c r="N113"/>
  <c r="J114"/>
  <c r="N114"/>
  <c r="J115"/>
  <c r="N115"/>
  <c r="J116"/>
  <c r="N116"/>
  <c r="J117"/>
  <c r="N117"/>
  <c r="J118"/>
  <c r="N118"/>
  <c r="J123"/>
  <c r="N123"/>
  <c r="J124"/>
  <c r="N124"/>
  <c r="J125"/>
  <c r="N125"/>
  <c r="J126"/>
  <c r="N126"/>
  <c r="J127"/>
  <c r="N127"/>
  <c r="J128"/>
  <c r="N128"/>
  <c r="J129"/>
  <c r="N129"/>
  <c r="J130"/>
  <c r="N130"/>
  <c r="J131"/>
  <c r="N131"/>
  <c r="J132"/>
  <c r="N132"/>
  <c r="J133"/>
  <c r="N133"/>
  <c r="J134"/>
  <c r="N134"/>
  <c r="J136"/>
  <c r="N136"/>
  <c r="J137"/>
  <c r="N137"/>
  <c r="J138"/>
  <c r="N138"/>
  <c r="J139"/>
  <c r="L140"/>
  <c r="L141"/>
  <c r="L142"/>
  <c r="L145"/>
  <c r="L146"/>
  <c r="L147"/>
  <c r="L149"/>
  <c r="L150"/>
  <c r="L151"/>
  <c r="L152"/>
  <c r="L153"/>
  <c r="L154"/>
  <c r="L155"/>
  <c r="L156"/>
  <c r="L157"/>
  <c r="L158"/>
  <c r="L159"/>
  <c r="L161"/>
  <c r="L162"/>
  <c r="L163"/>
  <c r="L164"/>
  <c r="L165"/>
  <c r="L166"/>
  <c r="L167"/>
  <c r="L168"/>
  <c r="L169"/>
  <c r="L170"/>
  <c r="L171"/>
  <c r="L172"/>
  <c r="L174"/>
  <c r="L175"/>
  <c r="L176"/>
  <c r="L177"/>
  <c r="L179"/>
  <c r="L180"/>
  <c r="L183"/>
  <c r="L184"/>
  <c r="L185"/>
  <c r="L186"/>
  <c r="L187"/>
  <c r="L188"/>
  <c r="L189"/>
  <c r="L190"/>
  <c r="L191"/>
  <c r="L192"/>
  <c r="L193"/>
  <c r="L194"/>
  <c r="L195"/>
  <c r="L198"/>
  <c r="L199"/>
  <c r="L200"/>
  <c r="E251"/>
  <c r="E263"/>
  <c r="K263" s="1"/>
  <c r="E280"/>
  <c r="K280" s="1"/>
  <c r="J278"/>
  <c r="N278"/>
  <c r="J279"/>
  <c r="N279"/>
  <c r="J281"/>
  <c r="N281"/>
  <c r="J282"/>
  <c r="N282"/>
  <c r="J283"/>
  <c r="N283"/>
  <c r="J284"/>
  <c r="N284"/>
  <c r="J287"/>
  <c r="N287"/>
  <c r="J288"/>
  <c r="N288"/>
  <c r="J289"/>
  <c r="N289"/>
  <c r="J290"/>
  <c r="N290"/>
  <c r="J291"/>
  <c r="N291"/>
  <c r="J292"/>
  <c r="N292"/>
  <c r="J293"/>
  <c r="N293"/>
  <c r="J294"/>
  <c r="N294"/>
  <c r="J295"/>
  <c r="N295"/>
  <c r="L297"/>
  <c r="L298"/>
  <c r="L299"/>
  <c r="L300"/>
  <c r="J301"/>
  <c r="N301"/>
  <c r="J302"/>
  <c r="N302"/>
  <c r="J303"/>
  <c r="N303"/>
  <c r="J304"/>
  <c r="N304"/>
  <c r="L306"/>
  <c r="L307"/>
  <c r="L308"/>
  <c r="L309"/>
  <c r="J310"/>
  <c r="N310"/>
  <c r="J311"/>
  <c r="N311"/>
  <c r="J312"/>
  <c r="N312"/>
  <c r="J313"/>
  <c r="N313"/>
  <c r="J314"/>
  <c r="N314"/>
  <c r="J315"/>
  <c r="N315"/>
  <c r="J318"/>
  <c r="N318"/>
  <c r="J319"/>
  <c r="N319"/>
  <c r="J320"/>
  <c r="N320"/>
  <c r="J321"/>
  <c r="N321"/>
  <c r="J322"/>
  <c r="N322"/>
  <c r="J324"/>
  <c r="N324"/>
  <c r="J325"/>
  <c r="N325"/>
  <c r="J326"/>
  <c r="N326"/>
  <c r="J327"/>
  <c r="N327"/>
  <c r="J328"/>
  <c r="N328"/>
  <c r="J329"/>
  <c r="N329"/>
  <c r="J330"/>
  <c r="N330"/>
  <c r="J331"/>
  <c r="N331"/>
  <c r="J332"/>
  <c r="N332"/>
  <c r="J333"/>
  <c r="J335"/>
  <c r="N335"/>
  <c r="J336"/>
  <c r="N336"/>
  <c r="J337"/>
  <c r="N337"/>
  <c r="J338"/>
  <c r="N338"/>
  <c r="J339"/>
  <c r="N339"/>
  <c r="J340"/>
  <c r="N340"/>
  <c r="J341"/>
  <c r="N341"/>
  <c r="J342"/>
  <c r="N342"/>
  <c r="J343"/>
  <c r="N343"/>
  <c r="J346"/>
  <c r="N346"/>
  <c r="J347"/>
  <c r="N347"/>
  <c r="J348"/>
  <c r="N348"/>
  <c r="J349"/>
  <c r="N349"/>
  <c r="J350"/>
  <c r="N350"/>
  <c r="J351"/>
  <c r="N351"/>
  <c r="J352"/>
  <c r="N352"/>
  <c r="J353"/>
  <c r="N353"/>
  <c r="J354"/>
  <c r="N354"/>
  <c r="J355"/>
  <c r="N355"/>
  <c r="J356"/>
  <c r="N356"/>
  <c r="J357"/>
  <c r="N357"/>
  <c r="J358"/>
  <c r="N358"/>
  <c r="J359"/>
  <c r="N359"/>
  <c r="J360"/>
  <c r="N360"/>
  <c r="J362"/>
  <c r="N362"/>
  <c r="J363"/>
  <c r="N363"/>
  <c r="J364"/>
  <c r="N364"/>
  <c r="J365"/>
  <c r="N365"/>
  <c r="J366"/>
  <c r="N366"/>
  <c r="J367"/>
  <c r="N367"/>
  <c r="J368"/>
  <c r="N368"/>
  <c r="J369"/>
  <c r="N369"/>
  <c r="J370"/>
  <c r="N370"/>
  <c r="J371"/>
  <c r="N371"/>
  <c r="J373"/>
  <c r="N373"/>
  <c r="J374"/>
  <c r="N374"/>
  <c r="J375"/>
  <c r="N375"/>
  <c r="J376"/>
  <c r="N376"/>
  <c r="J377"/>
  <c r="N377"/>
  <c r="J378"/>
  <c r="N378"/>
  <c r="J379"/>
  <c r="N379"/>
  <c r="J381"/>
  <c r="N381"/>
  <c r="J382"/>
  <c r="N382"/>
  <c r="J384"/>
  <c r="N384"/>
  <c r="J385"/>
  <c r="N385"/>
  <c r="J386"/>
  <c r="N386"/>
  <c r="J387"/>
  <c r="N387"/>
  <c r="J388"/>
  <c r="N388"/>
  <c r="J389"/>
  <c r="N389"/>
  <c r="J390"/>
  <c r="N390"/>
  <c r="J391"/>
  <c r="N391"/>
  <c r="J392"/>
  <c r="N392"/>
  <c r="L278"/>
  <c r="L279"/>
  <c r="L281"/>
  <c r="L282"/>
  <c r="L283"/>
  <c r="L284"/>
  <c r="L287"/>
  <c r="L288"/>
  <c r="L289"/>
  <c r="L290"/>
  <c r="L291"/>
  <c r="L292"/>
  <c r="L293"/>
  <c r="L294"/>
  <c r="L295"/>
  <c r="L296"/>
  <c r="L301"/>
  <c r="L302"/>
  <c r="L303"/>
  <c r="L304"/>
  <c r="L305"/>
  <c r="L310"/>
  <c r="L311"/>
  <c r="L312"/>
  <c r="L313"/>
  <c r="L314"/>
  <c r="L315"/>
  <c r="L318"/>
  <c r="L319"/>
  <c r="L320"/>
  <c r="L321"/>
  <c r="L322"/>
  <c r="L324"/>
  <c r="L325"/>
  <c r="L326"/>
  <c r="L327"/>
  <c r="L328"/>
  <c r="L329"/>
  <c r="L330"/>
  <c r="L331"/>
  <c r="L332"/>
  <c r="E334"/>
  <c r="L333"/>
  <c r="L335"/>
  <c r="L336"/>
  <c r="L337"/>
  <c r="L338"/>
  <c r="L339"/>
  <c r="L340"/>
  <c r="L341"/>
  <c r="L342"/>
  <c r="L343"/>
  <c r="L346"/>
  <c r="L347"/>
  <c r="L348"/>
  <c r="L349"/>
  <c r="L350"/>
  <c r="L351"/>
  <c r="L352"/>
  <c r="L353"/>
  <c r="L354"/>
  <c r="L355"/>
  <c r="L356"/>
  <c r="L357"/>
  <c r="L358"/>
  <c r="L359"/>
  <c r="L360"/>
  <c r="L362"/>
  <c r="L363"/>
  <c r="L364"/>
  <c r="L365"/>
  <c r="L366"/>
  <c r="L367"/>
  <c r="L368"/>
  <c r="L369"/>
  <c r="L370"/>
  <c r="L371"/>
  <c r="L373"/>
  <c r="L374"/>
  <c r="L375"/>
  <c r="L376"/>
  <c r="L377"/>
  <c r="L378"/>
  <c r="L379"/>
  <c r="L381"/>
  <c r="L382"/>
  <c r="L384"/>
  <c r="L385"/>
  <c r="L386"/>
  <c r="L387"/>
  <c r="L388"/>
  <c r="L389"/>
  <c r="L390"/>
  <c r="L391"/>
  <c r="L392"/>
  <c r="K106" i="16"/>
  <c r="J106"/>
  <c r="E122"/>
  <c r="K121"/>
  <c r="J121"/>
  <c r="K135"/>
  <c r="J135"/>
  <c r="E144"/>
  <c r="K143"/>
  <c r="J143"/>
  <c r="K148"/>
  <c r="J148"/>
  <c r="K160"/>
  <c r="J160"/>
  <c r="M106"/>
  <c r="M121"/>
  <c r="M135"/>
  <c r="M143"/>
  <c r="M148"/>
  <c r="M160"/>
  <c r="K103"/>
  <c r="J103"/>
  <c r="J196"/>
  <c r="K196"/>
  <c r="K5"/>
  <c r="M5"/>
  <c r="K6"/>
  <c r="M6"/>
  <c r="K7"/>
  <c r="M7"/>
  <c r="E8"/>
  <c r="K9"/>
  <c r="M9"/>
  <c r="K10"/>
  <c r="M10"/>
  <c r="K11"/>
  <c r="M11"/>
  <c r="K12"/>
  <c r="M12"/>
  <c r="K13"/>
  <c r="M13"/>
  <c r="E14"/>
  <c r="K15"/>
  <c r="M15"/>
  <c r="K16"/>
  <c r="M16"/>
  <c r="E17"/>
  <c r="K18"/>
  <c r="M18"/>
  <c r="K19"/>
  <c r="M19"/>
  <c r="K20"/>
  <c r="M20"/>
  <c r="K21"/>
  <c r="M21"/>
  <c r="E22"/>
  <c r="K23"/>
  <c r="M23"/>
  <c r="K24"/>
  <c r="M24"/>
  <c r="E25"/>
  <c r="K26"/>
  <c r="M26"/>
  <c r="K27"/>
  <c r="M27"/>
  <c r="E28"/>
  <c r="M28" s="1"/>
  <c r="K29"/>
  <c r="M29"/>
  <c r="K31"/>
  <c r="M31"/>
  <c r="K32"/>
  <c r="M32"/>
  <c r="K33"/>
  <c r="M33"/>
  <c r="E34"/>
  <c r="L34" s="1"/>
  <c r="K35"/>
  <c r="M35"/>
  <c r="K36"/>
  <c r="M36"/>
  <c r="K37"/>
  <c r="M37"/>
  <c r="K38"/>
  <c r="M38"/>
  <c r="K39"/>
  <c r="M39"/>
  <c r="E40"/>
  <c r="N40" s="1"/>
  <c r="K41"/>
  <c r="M41"/>
  <c r="K42"/>
  <c r="M42"/>
  <c r="E43"/>
  <c r="K44"/>
  <c r="M44"/>
  <c r="K45"/>
  <c r="M45"/>
  <c r="K46"/>
  <c r="M46"/>
  <c r="K47"/>
  <c r="M47"/>
  <c r="E48"/>
  <c r="N48" s="1"/>
  <c r="K49"/>
  <c r="M49"/>
  <c r="K50"/>
  <c r="M50"/>
  <c r="E51"/>
  <c r="K52"/>
  <c r="M52"/>
  <c r="K53"/>
  <c r="M53"/>
  <c r="E54"/>
  <c r="M54" s="1"/>
  <c r="K55"/>
  <c r="M55"/>
  <c r="K57"/>
  <c r="M57"/>
  <c r="K58"/>
  <c r="M58"/>
  <c r="K59"/>
  <c r="M59"/>
  <c r="K60"/>
  <c r="M60"/>
  <c r="K61"/>
  <c r="M61"/>
  <c r="K62"/>
  <c r="M62"/>
  <c r="K63"/>
  <c r="M63"/>
  <c r="E64"/>
  <c r="K65"/>
  <c r="M65"/>
  <c r="K66"/>
  <c r="M66"/>
  <c r="K67"/>
  <c r="M67"/>
  <c r="E68"/>
  <c r="K69"/>
  <c r="M69"/>
  <c r="K70"/>
  <c r="M70"/>
  <c r="K71"/>
  <c r="M71"/>
  <c r="E72"/>
  <c r="K73"/>
  <c r="M73"/>
  <c r="K74"/>
  <c r="M74"/>
  <c r="K75"/>
  <c r="M75"/>
  <c r="K76"/>
  <c r="M76"/>
  <c r="E77"/>
  <c r="M77" s="1"/>
  <c r="K79"/>
  <c r="M79"/>
  <c r="K80"/>
  <c r="M80"/>
  <c r="K81"/>
  <c r="M81"/>
  <c r="E82"/>
  <c r="M82" s="1"/>
  <c r="K83"/>
  <c r="M83"/>
  <c r="K84"/>
  <c r="M84"/>
  <c r="E85"/>
  <c r="K86"/>
  <c r="M86"/>
  <c r="K87"/>
  <c r="M87"/>
  <c r="K88"/>
  <c r="M88"/>
  <c r="K89"/>
  <c r="M89"/>
  <c r="K90"/>
  <c r="M90"/>
  <c r="K91"/>
  <c r="M91"/>
  <c r="K92"/>
  <c r="M92"/>
  <c r="K93"/>
  <c r="M93"/>
  <c r="K94"/>
  <c r="M94"/>
  <c r="K95"/>
  <c r="M95"/>
  <c r="K96"/>
  <c r="M96"/>
  <c r="K97"/>
  <c r="M97"/>
  <c r="E98"/>
  <c r="K100"/>
  <c r="M100"/>
  <c r="K101"/>
  <c r="M101"/>
  <c r="L102"/>
  <c r="N102"/>
  <c r="L103"/>
  <c r="N103"/>
  <c r="L106"/>
  <c r="N106"/>
  <c r="L121"/>
  <c r="N121"/>
  <c r="L135"/>
  <c r="N135"/>
  <c r="L143"/>
  <c r="N143"/>
  <c r="L148"/>
  <c r="N148"/>
  <c r="L160"/>
  <c r="N160"/>
  <c r="M181"/>
  <c r="N181"/>
  <c r="N196"/>
  <c r="E173"/>
  <c r="L173" s="1"/>
  <c r="M161"/>
  <c r="E182"/>
  <c r="K178"/>
  <c r="J5"/>
  <c r="L5"/>
  <c r="J6"/>
  <c r="L6"/>
  <c r="J7"/>
  <c r="L7"/>
  <c r="L8"/>
  <c r="J9"/>
  <c r="L9"/>
  <c r="J10"/>
  <c r="L10"/>
  <c r="J11"/>
  <c r="L11"/>
  <c r="J12"/>
  <c r="L12"/>
  <c r="J13"/>
  <c r="L13"/>
  <c r="L14"/>
  <c r="J15"/>
  <c r="L15"/>
  <c r="J16"/>
  <c r="L16"/>
  <c r="L17"/>
  <c r="J18"/>
  <c r="L18"/>
  <c r="J19"/>
  <c r="L19"/>
  <c r="J20"/>
  <c r="L20"/>
  <c r="J21"/>
  <c r="L21"/>
  <c r="L22"/>
  <c r="J23"/>
  <c r="L23"/>
  <c r="J24"/>
  <c r="L24"/>
  <c r="L25"/>
  <c r="J26"/>
  <c r="L26"/>
  <c r="J27"/>
  <c r="L27"/>
  <c r="L28"/>
  <c r="N28"/>
  <c r="J29"/>
  <c r="L29"/>
  <c r="J31"/>
  <c r="L31"/>
  <c r="J32"/>
  <c r="L32"/>
  <c r="J33"/>
  <c r="L33"/>
  <c r="J35"/>
  <c r="L35"/>
  <c r="J36"/>
  <c r="L36"/>
  <c r="J37"/>
  <c r="L37"/>
  <c r="J38"/>
  <c r="L38"/>
  <c r="J39"/>
  <c r="L39"/>
  <c r="L40"/>
  <c r="J41"/>
  <c r="L41"/>
  <c r="J42"/>
  <c r="L42"/>
  <c r="L43"/>
  <c r="J44"/>
  <c r="L44"/>
  <c r="J45"/>
  <c r="L45"/>
  <c r="J46"/>
  <c r="L46"/>
  <c r="J47"/>
  <c r="L47"/>
  <c r="J49"/>
  <c r="L49"/>
  <c r="J50"/>
  <c r="L50"/>
  <c r="L51"/>
  <c r="J52"/>
  <c r="L52"/>
  <c r="J53"/>
  <c r="L53"/>
  <c r="L54"/>
  <c r="N54"/>
  <c r="J55"/>
  <c r="L55"/>
  <c r="J57"/>
  <c r="L57"/>
  <c r="J58"/>
  <c r="L58"/>
  <c r="J59"/>
  <c r="L59"/>
  <c r="J60"/>
  <c r="L60"/>
  <c r="J61"/>
  <c r="L61"/>
  <c r="J62"/>
  <c r="L62"/>
  <c r="J63"/>
  <c r="L63"/>
  <c r="L64"/>
  <c r="J65"/>
  <c r="L65"/>
  <c r="J66"/>
  <c r="L66"/>
  <c r="J67"/>
  <c r="L67"/>
  <c r="L68"/>
  <c r="J69"/>
  <c r="L69"/>
  <c r="J70"/>
  <c r="L70"/>
  <c r="J71"/>
  <c r="L71"/>
  <c r="J73"/>
  <c r="L73"/>
  <c r="J74"/>
  <c r="L74"/>
  <c r="J75"/>
  <c r="L75"/>
  <c r="J76"/>
  <c r="L76"/>
  <c r="L77"/>
  <c r="J79"/>
  <c r="L79"/>
  <c r="J80"/>
  <c r="L80"/>
  <c r="J81"/>
  <c r="L81"/>
  <c r="L82"/>
  <c r="J83"/>
  <c r="L83"/>
  <c r="J84"/>
  <c r="L84"/>
  <c r="J86"/>
  <c r="L86"/>
  <c r="J87"/>
  <c r="L87"/>
  <c r="J88"/>
  <c r="L88"/>
  <c r="J89"/>
  <c r="L89"/>
  <c r="J90"/>
  <c r="L90"/>
  <c r="J91"/>
  <c r="L91"/>
  <c r="J92"/>
  <c r="L92"/>
  <c r="J93"/>
  <c r="L93"/>
  <c r="J94"/>
  <c r="L94"/>
  <c r="J95"/>
  <c r="L95"/>
  <c r="J96"/>
  <c r="L96"/>
  <c r="J97"/>
  <c r="L97"/>
  <c r="J100"/>
  <c r="L100"/>
  <c r="N100"/>
  <c r="J101"/>
  <c r="L101"/>
  <c r="K102"/>
  <c r="K104"/>
  <c r="M104"/>
  <c r="K105"/>
  <c r="K107"/>
  <c r="M107"/>
  <c r="K108"/>
  <c r="K109"/>
  <c r="K110"/>
  <c r="K111"/>
  <c r="K112"/>
  <c r="K113"/>
  <c r="K114"/>
  <c r="K115"/>
  <c r="K116"/>
  <c r="K117"/>
  <c r="K118"/>
  <c r="K119"/>
  <c r="K120"/>
  <c r="K123"/>
  <c r="M123"/>
  <c r="K124"/>
  <c r="K125"/>
  <c r="K126"/>
  <c r="K127"/>
  <c r="K128"/>
  <c r="K129"/>
  <c r="K130"/>
  <c r="K131"/>
  <c r="K132"/>
  <c r="K133"/>
  <c r="K134"/>
  <c r="K136"/>
  <c r="M136"/>
  <c r="K137"/>
  <c r="K138"/>
  <c r="K139"/>
  <c r="K140"/>
  <c r="K141"/>
  <c r="K142"/>
  <c r="K145"/>
  <c r="M145"/>
  <c r="K146"/>
  <c r="K147"/>
  <c r="K149"/>
  <c r="M149"/>
  <c r="K150"/>
  <c r="K151"/>
  <c r="K152"/>
  <c r="K153"/>
  <c r="K154"/>
  <c r="K155"/>
  <c r="K156"/>
  <c r="K157"/>
  <c r="K158"/>
  <c r="K159"/>
  <c r="K161"/>
  <c r="N161"/>
  <c r="M178"/>
  <c r="J178"/>
  <c r="N178"/>
  <c r="L181"/>
  <c r="K162"/>
  <c r="K163"/>
  <c r="K164"/>
  <c r="K165"/>
  <c r="K166"/>
  <c r="K167"/>
  <c r="K168"/>
  <c r="K169"/>
  <c r="K170"/>
  <c r="K171"/>
  <c r="K172"/>
  <c r="K174"/>
  <c r="M174"/>
  <c r="K175"/>
  <c r="K176"/>
  <c r="K177"/>
  <c r="K179"/>
  <c r="M179"/>
  <c r="K180"/>
  <c r="K183"/>
  <c r="M183"/>
  <c r="K184"/>
  <c r="K185"/>
  <c r="K186"/>
  <c r="K187"/>
  <c r="K188"/>
  <c r="K189"/>
  <c r="K190"/>
  <c r="K191"/>
  <c r="K192"/>
  <c r="K193"/>
  <c r="K194"/>
  <c r="K195"/>
  <c r="M196"/>
  <c r="K198"/>
  <c r="M198"/>
  <c r="K199"/>
  <c r="L196"/>
  <c r="K8" i="15"/>
  <c r="K14"/>
  <c r="J14"/>
  <c r="K17"/>
  <c r="J17"/>
  <c r="J22"/>
  <c r="K22"/>
  <c r="M14"/>
  <c r="M17"/>
  <c r="N21"/>
  <c r="L21"/>
  <c r="J21"/>
  <c r="N23"/>
  <c r="L23"/>
  <c r="J23"/>
  <c r="N27"/>
  <c r="L27"/>
  <c r="J27"/>
  <c r="N29"/>
  <c r="L29"/>
  <c r="J29"/>
  <c r="N31"/>
  <c r="L31"/>
  <c r="J31"/>
  <c r="N33"/>
  <c r="L33"/>
  <c r="J33"/>
  <c r="N35"/>
  <c r="L35"/>
  <c r="J35"/>
  <c r="N37"/>
  <c r="L37"/>
  <c r="J37"/>
  <c r="N39"/>
  <c r="L39"/>
  <c r="J39"/>
  <c r="N41"/>
  <c r="L41"/>
  <c r="J41"/>
  <c r="N45"/>
  <c r="L45"/>
  <c r="J45"/>
  <c r="N47"/>
  <c r="L47"/>
  <c r="J47"/>
  <c r="N49"/>
  <c r="L49"/>
  <c r="J49"/>
  <c r="N53"/>
  <c r="L53"/>
  <c r="J53"/>
  <c r="N55"/>
  <c r="L55"/>
  <c r="J55"/>
  <c r="N57"/>
  <c r="L57"/>
  <c r="J57"/>
  <c r="N59"/>
  <c r="L59"/>
  <c r="J59"/>
  <c r="N61"/>
  <c r="L61"/>
  <c r="J61"/>
  <c r="N63"/>
  <c r="L63"/>
  <c r="J63"/>
  <c r="N65"/>
  <c r="L65"/>
  <c r="J65"/>
  <c r="N67"/>
  <c r="L67"/>
  <c r="J67"/>
  <c r="N69"/>
  <c r="L69"/>
  <c r="J69"/>
  <c r="N71"/>
  <c r="L71"/>
  <c r="J71"/>
  <c r="N73"/>
  <c r="L73"/>
  <c r="J73"/>
  <c r="N75"/>
  <c r="L75"/>
  <c r="J75"/>
  <c r="N79"/>
  <c r="L79"/>
  <c r="J79"/>
  <c r="N81"/>
  <c r="L81"/>
  <c r="J81"/>
  <c r="E85"/>
  <c r="N83"/>
  <c r="L83"/>
  <c r="J83"/>
  <c r="J106"/>
  <c r="K106"/>
  <c r="J121"/>
  <c r="K121"/>
  <c r="K135"/>
  <c r="J143"/>
  <c r="E144"/>
  <c r="L144" s="1"/>
  <c r="K143"/>
  <c r="N144"/>
  <c r="J148"/>
  <c r="K148"/>
  <c r="K160"/>
  <c r="J173"/>
  <c r="K173"/>
  <c r="J178"/>
  <c r="E182"/>
  <c r="L182" s="1"/>
  <c r="K178"/>
  <c r="N182"/>
  <c r="J181"/>
  <c r="K181"/>
  <c r="J196"/>
  <c r="K196"/>
  <c r="J207"/>
  <c r="K207"/>
  <c r="L14"/>
  <c r="N14"/>
  <c r="L17"/>
  <c r="N17"/>
  <c r="M21"/>
  <c r="N22"/>
  <c r="M23"/>
  <c r="E25"/>
  <c r="M25" s="1"/>
  <c r="M27"/>
  <c r="M29"/>
  <c r="M31"/>
  <c r="M33"/>
  <c r="M35"/>
  <c r="M37"/>
  <c r="M39"/>
  <c r="M41"/>
  <c r="E43"/>
  <c r="M45"/>
  <c r="M47"/>
  <c r="M49"/>
  <c r="E51"/>
  <c r="M51" s="1"/>
  <c r="M53"/>
  <c r="M55"/>
  <c r="M57"/>
  <c r="M59"/>
  <c r="M61"/>
  <c r="M63"/>
  <c r="M65"/>
  <c r="M67"/>
  <c r="M69"/>
  <c r="M71"/>
  <c r="M73"/>
  <c r="M75"/>
  <c r="E77"/>
  <c r="M77" s="1"/>
  <c r="M79"/>
  <c r="M81"/>
  <c r="M83"/>
  <c r="M85"/>
  <c r="N106"/>
  <c r="N135"/>
  <c r="N148"/>
  <c r="N173"/>
  <c r="N181"/>
  <c r="N196"/>
  <c r="N24"/>
  <c r="L24"/>
  <c r="J24"/>
  <c r="N26"/>
  <c r="L26"/>
  <c r="J26"/>
  <c r="N32"/>
  <c r="L32"/>
  <c r="J32"/>
  <c r="N36"/>
  <c r="L36"/>
  <c r="J36"/>
  <c r="N38"/>
  <c r="L38"/>
  <c r="J38"/>
  <c r="N42"/>
  <c r="L42"/>
  <c r="J42"/>
  <c r="N44"/>
  <c r="L44"/>
  <c r="J44"/>
  <c r="N46"/>
  <c r="L46"/>
  <c r="J46"/>
  <c r="N50"/>
  <c r="L50"/>
  <c r="J50"/>
  <c r="N52"/>
  <c r="L52"/>
  <c r="J52"/>
  <c r="N58"/>
  <c r="L58"/>
  <c r="J58"/>
  <c r="N60"/>
  <c r="L60"/>
  <c r="J60"/>
  <c r="N62"/>
  <c r="L62"/>
  <c r="J62"/>
  <c r="N66"/>
  <c r="L66"/>
  <c r="J66"/>
  <c r="N70"/>
  <c r="L70"/>
  <c r="J70"/>
  <c r="N74"/>
  <c r="L74"/>
  <c r="J74"/>
  <c r="N76"/>
  <c r="L76"/>
  <c r="J76"/>
  <c r="N80"/>
  <c r="L80"/>
  <c r="J80"/>
  <c r="M84"/>
  <c r="N84"/>
  <c r="L84"/>
  <c r="J84"/>
  <c r="K98"/>
  <c r="J98"/>
  <c r="J228"/>
  <c r="K228"/>
  <c r="K5"/>
  <c r="M5"/>
  <c r="K6"/>
  <c r="K7"/>
  <c r="K9"/>
  <c r="M9"/>
  <c r="K10"/>
  <c r="K11"/>
  <c r="K12"/>
  <c r="K13"/>
  <c r="K15"/>
  <c r="M15"/>
  <c r="K16"/>
  <c r="K18"/>
  <c r="M18"/>
  <c r="K19"/>
  <c r="K20"/>
  <c r="M20"/>
  <c r="K21"/>
  <c r="K23"/>
  <c r="M24"/>
  <c r="N25"/>
  <c r="M26"/>
  <c r="K27"/>
  <c r="E28"/>
  <c r="K29"/>
  <c r="E30"/>
  <c r="K31"/>
  <c r="M32"/>
  <c r="K33"/>
  <c r="E34"/>
  <c r="E56" s="1"/>
  <c r="K35"/>
  <c r="M36"/>
  <c r="K37"/>
  <c r="M38"/>
  <c r="K39"/>
  <c r="E40"/>
  <c r="K41"/>
  <c r="M42"/>
  <c r="N43"/>
  <c r="M44"/>
  <c r="K45"/>
  <c r="M46"/>
  <c r="K47"/>
  <c r="E48"/>
  <c r="K49"/>
  <c r="M50"/>
  <c r="M52"/>
  <c r="K53"/>
  <c r="E54"/>
  <c r="K55"/>
  <c r="K57"/>
  <c r="M58"/>
  <c r="K59"/>
  <c r="M60"/>
  <c r="K61"/>
  <c r="M62"/>
  <c r="K63"/>
  <c r="E64"/>
  <c r="L64" s="1"/>
  <c r="K65"/>
  <c r="M66"/>
  <c r="K67"/>
  <c r="E68"/>
  <c r="M68" s="1"/>
  <c r="K69"/>
  <c r="M70"/>
  <c r="K71"/>
  <c r="E72"/>
  <c r="K73"/>
  <c r="M74"/>
  <c r="K75"/>
  <c r="M76"/>
  <c r="K79"/>
  <c r="M80"/>
  <c r="K81"/>
  <c r="E82"/>
  <c r="K83"/>
  <c r="N85"/>
  <c r="M207"/>
  <c r="N202"/>
  <c r="L202"/>
  <c r="J202"/>
  <c r="N204"/>
  <c r="L204"/>
  <c r="J204"/>
  <c r="N206"/>
  <c r="L206"/>
  <c r="J206"/>
  <c r="N208"/>
  <c r="L208"/>
  <c r="J208"/>
  <c r="N210"/>
  <c r="L210"/>
  <c r="J210"/>
  <c r="N212"/>
  <c r="L212"/>
  <c r="J212"/>
  <c r="N214"/>
  <c r="L214"/>
  <c r="J214"/>
  <c r="N216"/>
  <c r="L216"/>
  <c r="J216"/>
  <c r="N220"/>
  <c r="L220"/>
  <c r="J220"/>
  <c r="N222"/>
  <c r="L222"/>
  <c r="J222"/>
  <c r="N224"/>
  <c r="L224"/>
  <c r="J224"/>
  <c r="N226"/>
  <c r="L226"/>
  <c r="J226"/>
  <c r="E239"/>
  <c r="E252" s="1"/>
  <c r="N230"/>
  <c r="L230"/>
  <c r="J230"/>
  <c r="N232"/>
  <c r="L232"/>
  <c r="J232"/>
  <c r="N234"/>
  <c r="L234"/>
  <c r="J234"/>
  <c r="N236"/>
  <c r="L236"/>
  <c r="J236"/>
  <c r="K251"/>
  <c r="J251"/>
  <c r="E264"/>
  <c r="M264" s="1"/>
  <c r="L22"/>
  <c r="L25"/>
  <c r="L28"/>
  <c r="N28"/>
  <c r="L34"/>
  <c r="L40"/>
  <c r="L43"/>
  <c r="L48"/>
  <c r="L51"/>
  <c r="L54"/>
  <c r="N54"/>
  <c r="L68"/>
  <c r="L82"/>
  <c r="L85"/>
  <c r="J86"/>
  <c r="L86"/>
  <c r="N86"/>
  <c r="J87"/>
  <c r="L87"/>
  <c r="N87"/>
  <c r="J88"/>
  <c r="L88"/>
  <c r="N88"/>
  <c r="J89"/>
  <c r="L89"/>
  <c r="N89"/>
  <c r="J90"/>
  <c r="L90"/>
  <c r="N90"/>
  <c r="J91"/>
  <c r="L91"/>
  <c r="N91"/>
  <c r="J92"/>
  <c r="L92"/>
  <c r="N92"/>
  <c r="J93"/>
  <c r="L93"/>
  <c r="N93"/>
  <c r="J94"/>
  <c r="L94"/>
  <c r="N94"/>
  <c r="J95"/>
  <c r="L95"/>
  <c r="N95"/>
  <c r="J96"/>
  <c r="L96"/>
  <c r="N96"/>
  <c r="J97"/>
  <c r="L97"/>
  <c r="N97"/>
  <c r="L98"/>
  <c r="N98"/>
  <c r="J100"/>
  <c r="L100"/>
  <c r="N100"/>
  <c r="J101"/>
  <c r="L101"/>
  <c r="N101"/>
  <c r="K102"/>
  <c r="M102"/>
  <c r="E103"/>
  <c r="E122" s="1"/>
  <c r="K104"/>
  <c r="M104"/>
  <c r="K105"/>
  <c r="M106"/>
  <c r="K107"/>
  <c r="M107"/>
  <c r="K108"/>
  <c r="K109"/>
  <c r="K110"/>
  <c r="K111"/>
  <c r="K112"/>
  <c r="K113"/>
  <c r="K114"/>
  <c r="K115"/>
  <c r="K116"/>
  <c r="K117"/>
  <c r="K118"/>
  <c r="M121"/>
  <c r="K123"/>
  <c r="M123"/>
  <c r="K124"/>
  <c r="K125"/>
  <c r="K126"/>
  <c r="K127"/>
  <c r="K128"/>
  <c r="K129"/>
  <c r="K130"/>
  <c r="K131"/>
  <c r="K132"/>
  <c r="K133"/>
  <c r="K134"/>
  <c r="M135"/>
  <c r="K136"/>
  <c r="M136"/>
  <c r="K137"/>
  <c r="K138"/>
  <c r="K139"/>
  <c r="K140"/>
  <c r="K141"/>
  <c r="K142"/>
  <c r="M143"/>
  <c r="K145"/>
  <c r="M145"/>
  <c r="K146"/>
  <c r="K147"/>
  <c r="M148"/>
  <c r="K149"/>
  <c r="M149"/>
  <c r="K150"/>
  <c r="K151"/>
  <c r="K152"/>
  <c r="K153"/>
  <c r="K154"/>
  <c r="K155"/>
  <c r="K156"/>
  <c r="K157"/>
  <c r="K158"/>
  <c r="K159"/>
  <c r="K161"/>
  <c r="M161"/>
  <c r="K162"/>
  <c r="K163"/>
  <c r="K164"/>
  <c r="K165"/>
  <c r="K166"/>
  <c r="K167"/>
  <c r="K168"/>
  <c r="K169"/>
  <c r="K170"/>
  <c r="K171"/>
  <c r="K172"/>
  <c r="M173"/>
  <c r="K174"/>
  <c r="M174"/>
  <c r="K175"/>
  <c r="K176"/>
  <c r="K177"/>
  <c r="M178"/>
  <c r="K179"/>
  <c r="M179"/>
  <c r="K180"/>
  <c r="M181"/>
  <c r="K183"/>
  <c r="M183"/>
  <c r="K184"/>
  <c r="K185"/>
  <c r="K186"/>
  <c r="K187"/>
  <c r="K188"/>
  <c r="K189"/>
  <c r="K190"/>
  <c r="K191"/>
  <c r="K192"/>
  <c r="K193"/>
  <c r="K194"/>
  <c r="K195"/>
  <c r="M196"/>
  <c r="K198"/>
  <c r="M198"/>
  <c r="K199"/>
  <c r="K200"/>
  <c r="M200"/>
  <c r="M202"/>
  <c r="M204"/>
  <c r="M206"/>
  <c r="N207"/>
  <c r="M208"/>
  <c r="M210"/>
  <c r="M212"/>
  <c r="M214"/>
  <c r="M216"/>
  <c r="E218"/>
  <c r="M218" s="1"/>
  <c r="K219"/>
  <c r="M220"/>
  <c r="M222"/>
  <c r="M224"/>
  <c r="M226"/>
  <c r="M228"/>
  <c r="M230"/>
  <c r="M232"/>
  <c r="M234"/>
  <c r="M236"/>
  <c r="M239"/>
  <c r="N245"/>
  <c r="N260"/>
  <c r="N201"/>
  <c r="L201"/>
  <c r="J201"/>
  <c r="N203"/>
  <c r="L203"/>
  <c r="J203"/>
  <c r="N205"/>
  <c r="L205"/>
  <c r="J205"/>
  <c r="N209"/>
  <c r="L209"/>
  <c r="J209"/>
  <c r="N211"/>
  <c r="L211"/>
  <c r="J211"/>
  <c r="N213"/>
  <c r="L213"/>
  <c r="J213"/>
  <c r="N215"/>
  <c r="L215"/>
  <c r="J215"/>
  <c r="N217"/>
  <c r="L217"/>
  <c r="J217"/>
  <c r="N219"/>
  <c r="L219"/>
  <c r="J219"/>
  <c r="N221"/>
  <c r="L221"/>
  <c r="J221"/>
  <c r="N223"/>
  <c r="L223"/>
  <c r="J223"/>
  <c r="N225"/>
  <c r="L225"/>
  <c r="J225"/>
  <c r="N227"/>
  <c r="L227"/>
  <c r="J227"/>
  <c r="N231"/>
  <c r="L231"/>
  <c r="J231"/>
  <c r="N233"/>
  <c r="L233"/>
  <c r="J233"/>
  <c r="N235"/>
  <c r="L235"/>
  <c r="J235"/>
  <c r="N237"/>
  <c r="L237"/>
  <c r="J237"/>
  <c r="K245"/>
  <c r="J245"/>
  <c r="K260"/>
  <c r="J260"/>
  <c r="K86"/>
  <c r="M86"/>
  <c r="K87"/>
  <c r="K88"/>
  <c r="K89"/>
  <c r="K90"/>
  <c r="K91"/>
  <c r="K92"/>
  <c r="K93"/>
  <c r="K94"/>
  <c r="K95"/>
  <c r="K96"/>
  <c r="K97"/>
  <c r="M98"/>
  <c r="K100"/>
  <c r="K101"/>
  <c r="L102"/>
  <c r="L103"/>
  <c r="L106"/>
  <c r="L121"/>
  <c r="N121"/>
  <c r="L135"/>
  <c r="L143"/>
  <c r="N143"/>
  <c r="L148"/>
  <c r="L173"/>
  <c r="L178"/>
  <c r="N178"/>
  <c r="L181"/>
  <c r="L196"/>
  <c r="M201"/>
  <c r="M203"/>
  <c r="M205"/>
  <c r="M209"/>
  <c r="M211"/>
  <c r="M213"/>
  <c r="M215"/>
  <c r="M217"/>
  <c r="M219"/>
  <c r="M221"/>
  <c r="M223"/>
  <c r="M225"/>
  <c r="M227"/>
  <c r="M231"/>
  <c r="M233"/>
  <c r="M235"/>
  <c r="M237"/>
  <c r="N239"/>
  <c r="M245"/>
  <c r="M260"/>
  <c r="L207"/>
  <c r="L228"/>
  <c r="N228"/>
  <c r="J238"/>
  <c r="L238"/>
  <c r="N238"/>
  <c r="L239"/>
  <c r="J240"/>
  <c r="L240"/>
  <c r="N240"/>
  <c r="J241"/>
  <c r="L241"/>
  <c r="N241"/>
  <c r="J242"/>
  <c r="L242"/>
  <c r="N242"/>
  <c r="J243"/>
  <c r="L243"/>
  <c r="N243"/>
  <c r="J244"/>
  <c r="L244"/>
  <c r="N244"/>
  <c r="L245"/>
  <c r="J246"/>
  <c r="L246"/>
  <c r="N246"/>
  <c r="J247"/>
  <c r="L247"/>
  <c r="N247"/>
  <c r="J248"/>
  <c r="L248"/>
  <c r="N248"/>
  <c r="J249"/>
  <c r="L249"/>
  <c r="N249"/>
  <c r="J250"/>
  <c r="L250"/>
  <c r="N250"/>
  <c r="L251"/>
  <c r="N251"/>
  <c r="J253"/>
  <c r="L253"/>
  <c r="N253"/>
  <c r="J254"/>
  <c r="L254"/>
  <c r="N254"/>
  <c r="J255"/>
  <c r="L255"/>
  <c r="N255"/>
  <c r="J256"/>
  <c r="L256"/>
  <c r="N256"/>
  <c r="J257"/>
  <c r="L257"/>
  <c r="N257"/>
  <c r="J258"/>
  <c r="L258"/>
  <c r="N258"/>
  <c r="J259"/>
  <c r="L259"/>
  <c r="N259"/>
  <c r="L260"/>
  <c r="J261"/>
  <c r="L261"/>
  <c r="N261"/>
  <c r="J262"/>
  <c r="L262"/>
  <c r="N262"/>
  <c r="N263"/>
  <c r="J265"/>
  <c r="L265"/>
  <c r="N265"/>
  <c r="J266"/>
  <c r="L266"/>
  <c r="N266"/>
  <c r="J267"/>
  <c r="L267"/>
  <c r="N267"/>
  <c r="J268"/>
  <c r="L268"/>
  <c r="N268"/>
  <c r="J269"/>
  <c r="L269"/>
  <c r="N269"/>
  <c r="J270"/>
  <c r="L270"/>
  <c r="N270"/>
  <c r="J271"/>
  <c r="L271"/>
  <c r="N271"/>
  <c r="J272"/>
  <c r="L272"/>
  <c r="N272"/>
  <c r="J273"/>
  <c r="L273"/>
  <c r="N273"/>
  <c r="J274"/>
  <c r="L274"/>
  <c r="N274"/>
  <c r="J275"/>
  <c r="L275"/>
  <c r="N275"/>
  <c r="J276"/>
  <c r="L276"/>
  <c r="N276"/>
  <c r="J277"/>
  <c r="L277"/>
  <c r="M280"/>
  <c r="M300"/>
  <c r="J300"/>
  <c r="N300"/>
  <c r="M309"/>
  <c r="N309"/>
  <c r="L316"/>
  <c r="K285"/>
  <c r="K316"/>
  <c r="K323"/>
  <c r="J323"/>
  <c r="K334"/>
  <c r="J334"/>
  <c r="E345"/>
  <c r="K344"/>
  <c r="J344"/>
  <c r="K361"/>
  <c r="J361"/>
  <c r="K383"/>
  <c r="J383"/>
  <c r="K393"/>
  <c r="J393"/>
  <c r="K238"/>
  <c r="K240"/>
  <c r="M240"/>
  <c r="K241"/>
  <c r="K242"/>
  <c r="K243"/>
  <c r="K244"/>
  <c r="K246"/>
  <c r="M246"/>
  <c r="K247"/>
  <c r="K248"/>
  <c r="K249"/>
  <c r="K250"/>
  <c r="M251"/>
  <c r="K253"/>
  <c r="K254"/>
  <c r="K255"/>
  <c r="K256"/>
  <c r="K257"/>
  <c r="K258"/>
  <c r="K259"/>
  <c r="M259"/>
  <c r="K261"/>
  <c r="M261"/>
  <c r="K262"/>
  <c r="M263"/>
  <c r="K265"/>
  <c r="M265"/>
  <c r="K266"/>
  <c r="K267"/>
  <c r="K268"/>
  <c r="K269"/>
  <c r="K270"/>
  <c r="K271"/>
  <c r="K272"/>
  <c r="K273"/>
  <c r="K274"/>
  <c r="K275"/>
  <c r="K276"/>
  <c r="K277"/>
  <c r="N277"/>
  <c r="M285"/>
  <c r="N285"/>
  <c r="M296"/>
  <c r="J296"/>
  <c r="N296"/>
  <c r="M305"/>
  <c r="J305"/>
  <c r="N305"/>
  <c r="M316"/>
  <c r="J316"/>
  <c r="N316"/>
  <c r="M323"/>
  <c r="M334"/>
  <c r="M344"/>
  <c r="M361"/>
  <c r="N372"/>
  <c r="M383"/>
  <c r="M393"/>
  <c r="L323"/>
  <c r="N323"/>
  <c r="L334"/>
  <c r="N334"/>
  <c r="L344"/>
  <c r="N344"/>
  <c r="L361"/>
  <c r="N361"/>
  <c r="L383"/>
  <c r="N383"/>
  <c r="L393"/>
  <c r="N393"/>
  <c r="K278"/>
  <c r="K279"/>
  <c r="K281"/>
  <c r="M281"/>
  <c r="K282"/>
  <c r="K283"/>
  <c r="K284"/>
  <c r="K287"/>
  <c r="M287"/>
  <c r="K288"/>
  <c r="K289"/>
  <c r="K290"/>
  <c r="K291"/>
  <c r="K292"/>
  <c r="K293"/>
  <c r="K294"/>
  <c r="K295"/>
  <c r="K297"/>
  <c r="M297"/>
  <c r="K298"/>
  <c r="K299"/>
  <c r="K301"/>
  <c r="M301"/>
  <c r="K302"/>
  <c r="K303"/>
  <c r="K304"/>
  <c r="K306"/>
  <c r="M306"/>
  <c r="K307"/>
  <c r="K308"/>
  <c r="K310"/>
  <c r="M310"/>
  <c r="K311"/>
  <c r="K312"/>
  <c r="K313"/>
  <c r="K314"/>
  <c r="K315"/>
  <c r="K318"/>
  <c r="M318"/>
  <c r="K319"/>
  <c r="K320"/>
  <c r="K321"/>
  <c r="K322"/>
  <c r="K324"/>
  <c r="K325"/>
  <c r="K326"/>
  <c r="K327"/>
  <c r="K328"/>
  <c r="K329"/>
  <c r="K330"/>
  <c r="K331"/>
  <c r="K332"/>
  <c r="K333"/>
  <c r="M333"/>
  <c r="K335"/>
  <c r="M335"/>
  <c r="K336"/>
  <c r="K337"/>
  <c r="K338"/>
  <c r="K339"/>
  <c r="K340"/>
  <c r="K341"/>
  <c r="K342"/>
  <c r="K343"/>
  <c r="K346"/>
  <c r="M346"/>
  <c r="K347"/>
  <c r="K348"/>
  <c r="K349"/>
  <c r="K350"/>
  <c r="K351"/>
  <c r="K352"/>
  <c r="K353"/>
  <c r="K354"/>
  <c r="K355"/>
  <c r="K356"/>
  <c r="K357"/>
  <c r="K358"/>
  <c r="K359"/>
  <c r="K360"/>
  <c r="K362"/>
  <c r="M362"/>
  <c r="M372" s="1"/>
  <c r="K363"/>
  <c r="K364"/>
  <c r="K365"/>
  <c r="K366"/>
  <c r="K367"/>
  <c r="K368"/>
  <c r="K369"/>
  <c r="K370"/>
  <c r="K371"/>
  <c r="K373"/>
  <c r="M373"/>
  <c r="M380" s="1"/>
  <c r="K374"/>
  <c r="K375"/>
  <c r="K376"/>
  <c r="K377"/>
  <c r="K378"/>
  <c r="K379"/>
  <c r="K381"/>
  <c r="K382"/>
  <c r="K384"/>
  <c r="M384"/>
  <c r="K385"/>
  <c r="K386"/>
  <c r="K387"/>
  <c r="K388"/>
  <c r="K389"/>
  <c r="K390"/>
  <c r="K391"/>
  <c r="K392"/>
  <c r="J63" i="14"/>
  <c r="L47"/>
  <c r="M47"/>
  <c r="J47"/>
  <c r="K47"/>
  <c r="I56"/>
  <c r="G56"/>
  <c r="I30"/>
  <c r="E43"/>
  <c r="L21"/>
  <c r="M21"/>
  <c r="J21"/>
  <c r="K21"/>
  <c r="G30"/>
  <c r="H30"/>
  <c r="F30"/>
  <c r="H56"/>
  <c r="F56"/>
  <c r="E17"/>
  <c r="L42"/>
  <c r="M42"/>
  <c r="J42"/>
  <c r="K42"/>
  <c r="L16"/>
  <c r="M16"/>
  <c r="J16"/>
  <c r="K16"/>
  <c r="M53"/>
  <c r="K53"/>
  <c r="E54"/>
  <c r="J54" s="1"/>
  <c r="N53"/>
  <c r="L53"/>
  <c r="N27"/>
  <c r="L27"/>
  <c r="J27"/>
  <c r="E28"/>
  <c r="M27"/>
  <c r="I251"/>
  <c r="G251"/>
  <c r="H251"/>
  <c r="F251"/>
  <c r="I144"/>
  <c r="H144"/>
  <c r="G144"/>
  <c r="F144"/>
  <c r="I99"/>
  <c r="G99"/>
  <c r="M54"/>
  <c r="H99"/>
  <c r="F99"/>
  <c r="H122"/>
  <c r="F122"/>
  <c r="I122"/>
  <c r="G122"/>
  <c r="N111"/>
  <c r="L111"/>
  <c r="M111"/>
  <c r="J111"/>
  <c r="N90"/>
  <c r="L90"/>
  <c r="M90"/>
  <c r="J90"/>
  <c r="E284"/>
  <c r="E304"/>
  <c r="E308"/>
  <c r="E322"/>
  <c r="N322" s="1"/>
  <c r="E360"/>
  <c r="M360" s="1"/>
  <c r="K59" i="10"/>
  <c r="L59"/>
  <c r="J59"/>
  <c r="N59"/>
  <c r="H239"/>
  <c r="F239"/>
  <c r="I262"/>
  <c r="G262"/>
  <c r="I274"/>
  <c r="G274"/>
  <c r="H64"/>
  <c r="F64"/>
  <c r="G327"/>
  <c r="E46"/>
  <c r="J46" s="1"/>
  <c r="M58"/>
  <c r="K58"/>
  <c r="E14"/>
  <c r="E262" i="14"/>
  <c r="E279"/>
  <c r="J279" s="1"/>
  <c r="E299"/>
  <c r="E343"/>
  <c r="E371"/>
  <c r="N371" s="1"/>
  <c r="E382"/>
  <c r="K382" s="1"/>
  <c r="E392"/>
  <c r="G64" i="10"/>
  <c r="E8"/>
  <c r="E20"/>
  <c r="L261" i="14"/>
  <c r="L265"/>
  <c r="L267"/>
  <c r="L268"/>
  <c r="L270"/>
  <c r="L272"/>
  <c r="L274"/>
  <c r="L276"/>
  <c r="L277"/>
  <c r="L280"/>
  <c r="L281"/>
  <c r="L260"/>
  <c r="L264"/>
  <c r="L266"/>
  <c r="L269"/>
  <c r="L271"/>
  <c r="L273"/>
  <c r="L275"/>
  <c r="L278"/>
  <c r="L282"/>
  <c r="L283"/>
  <c r="E295"/>
  <c r="L286"/>
  <c r="L287"/>
  <c r="L288"/>
  <c r="L289"/>
  <c r="L290"/>
  <c r="L291"/>
  <c r="L292"/>
  <c r="L293"/>
  <c r="L294"/>
  <c r="L296"/>
  <c r="L297"/>
  <c r="L298"/>
  <c r="L300"/>
  <c r="L301"/>
  <c r="L302"/>
  <c r="L303"/>
  <c r="L305"/>
  <c r="L306"/>
  <c r="L307"/>
  <c r="N54"/>
  <c r="E82"/>
  <c r="M82" s="1"/>
  <c r="J260"/>
  <c r="N260"/>
  <c r="J261"/>
  <c r="N261"/>
  <c r="J264"/>
  <c r="N264"/>
  <c r="J265"/>
  <c r="N265"/>
  <c r="J266"/>
  <c r="N266"/>
  <c r="J267"/>
  <c r="N267"/>
  <c r="J268"/>
  <c r="N268"/>
  <c r="J269"/>
  <c r="N269"/>
  <c r="J270"/>
  <c r="N270"/>
  <c r="J271"/>
  <c r="N271"/>
  <c r="J272"/>
  <c r="N272"/>
  <c r="J273"/>
  <c r="N273"/>
  <c r="J274"/>
  <c r="N274"/>
  <c r="J275"/>
  <c r="N275"/>
  <c r="J276"/>
  <c r="N276"/>
  <c r="J277"/>
  <c r="N277"/>
  <c r="J278"/>
  <c r="N278"/>
  <c r="J280"/>
  <c r="N280"/>
  <c r="J281"/>
  <c r="N281"/>
  <c r="J282"/>
  <c r="N282"/>
  <c r="J283"/>
  <c r="N283"/>
  <c r="J286"/>
  <c r="N286"/>
  <c r="J287"/>
  <c r="N287"/>
  <c r="J288"/>
  <c r="N288"/>
  <c r="J289"/>
  <c r="N289"/>
  <c r="J290"/>
  <c r="N290"/>
  <c r="J291"/>
  <c r="N291"/>
  <c r="J292"/>
  <c r="N292"/>
  <c r="J293"/>
  <c r="N293"/>
  <c r="J294"/>
  <c r="N294"/>
  <c r="J296"/>
  <c r="N296"/>
  <c r="J297"/>
  <c r="N297"/>
  <c r="J298"/>
  <c r="N298"/>
  <c r="J300"/>
  <c r="N300"/>
  <c r="J301"/>
  <c r="N301"/>
  <c r="J302"/>
  <c r="N302"/>
  <c r="J303"/>
  <c r="N303"/>
  <c r="J305"/>
  <c r="N305"/>
  <c r="J306"/>
  <c r="N306"/>
  <c r="J307"/>
  <c r="N307"/>
  <c r="E333"/>
  <c r="M333" s="1"/>
  <c r="J82"/>
  <c r="N81"/>
  <c r="L81"/>
  <c r="J81"/>
  <c r="N83"/>
  <c r="L83"/>
  <c r="J83"/>
  <c r="N87"/>
  <c r="L87"/>
  <c r="J87"/>
  <c r="N89"/>
  <c r="L89"/>
  <c r="J89"/>
  <c r="N92"/>
  <c r="L92"/>
  <c r="J92"/>
  <c r="N94"/>
  <c r="L94"/>
  <c r="J94"/>
  <c r="N96"/>
  <c r="L96"/>
  <c r="J96"/>
  <c r="E103"/>
  <c r="N103" s="1"/>
  <c r="N100"/>
  <c r="L100"/>
  <c r="J100"/>
  <c r="N101"/>
  <c r="L101"/>
  <c r="J101"/>
  <c r="N104"/>
  <c r="L104"/>
  <c r="J104"/>
  <c r="K104"/>
  <c r="N108"/>
  <c r="L108"/>
  <c r="J108"/>
  <c r="K108"/>
  <c r="N110"/>
  <c r="L110"/>
  <c r="J110"/>
  <c r="K110"/>
  <c r="N113"/>
  <c r="L113"/>
  <c r="J113"/>
  <c r="K113"/>
  <c r="N115"/>
  <c r="L115"/>
  <c r="J115"/>
  <c r="K115"/>
  <c r="N117"/>
  <c r="L117"/>
  <c r="J117"/>
  <c r="K117"/>
  <c r="N119"/>
  <c r="L119"/>
  <c r="J119"/>
  <c r="K119"/>
  <c r="N123"/>
  <c r="L123"/>
  <c r="J123"/>
  <c r="K123"/>
  <c r="N125"/>
  <c r="L125"/>
  <c r="J125"/>
  <c r="K125"/>
  <c r="N127"/>
  <c r="L127"/>
  <c r="J127"/>
  <c r="K127"/>
  <c r="N129"/>
  <c r="L129"/>
  <c r="J129"/>
  <c r="K129"/>
  <c r="N131"/>
  <c r="L131"/>
  <c r="J131"/>
  <c r="K131"/>
  <c r="N133"/>
  <c r="L133"/>
  <c r="J133"/>
  <c r="K133"/>
  <c r="N137"/>
  <c r="L137"/>
  <c r="J137"/>
  <c r="K137"/>
  <c r="N139"/>
  <c r="L139"/>
  <c r="J139"/>
  <c r="K139"/>
  <c r="N141"/>
  <c r="L141"/>
  <c r="J141"/>
  <c r="K141"/>
  <c r="N145"/>
  <c r="L145"/>
  <c r="J145"/>
  <c r="E148"/>
  <c r="N148" s="1"/>
  <c r="K145"/>
  <c r="N147"/>
  <c r="L147"/>
  <c r="J147"/>
  <c r="K147"/>
  <c r="N161"/>
  <c r="L161"/>
  <c r="J161"/>
  <c r="K161"/>
  <c r="N163"/>
  <c r="L163"/>
  <c r="J163"/>
  <c r="K163"/>
  <c r="N165"/>
  <c r="L165"/>
  <c r="J165"/>
  <c r="K165"/>
  <c r="N167"/>
  <c r="L167"/>
  <c r="J167"/>
  <c r="K167"/>
  <c r="N169"/>
  <c r="L169"/>
  <c r="J169"/>
  <c r="K169"/>
  <c r="N171"/>
  <c r="L171"/>
  <c r="J171"/>
  <c r="K171"/>
  <c r="N175"/>
  <c r="L175"/>
  <c r="J175"/>
  <c r="K175"/>
  <c r="N177"/>
  <c r="L177"/>
  <c r="J177"/>
  <c r="K177"/>
  <c r="N197"/>
  <c r="L197"/>
  <c r="J197"/>
  <c r="E206"/>
  <c r="K197"/>
  <c r="N199"/>
  <c r="L199"/>
  <c r="J199"/>
  <c r="K199"/>
  <c r="N201"/>
  <c r="L201"/>
  <c r="J201"/>
  <c r="K201"/>
  <c r="N203"/>
  <c r="L203"/>
  <c r="J203"/>
  <c r="K203"/>
  <c r="N205"/>
  <c r="L205"/>
  <c r="J205"/>
  <c r="K205"/>
  <c r="N239"/>
  <c r="L239"/>
  <c r="J239"/>
  <c r="E244"/>
  <c r="K239"/>
  <c r="N241"/>
  <c r="L241"/>
  <c r="J241"/>
  <c r="K241"/>
  <c r="N243"/>
  <c r="L243"/>
  <c r="J243"/>
  <c r="K243"/>
  <c r="N84"/>
  <c r="L84"/>
  <c r="J84"/>
  <c r="N86"/>
  <c r="L86"/>
  <c r="J86"/>
  <c r="N88"/>
  <c r="L88"/>
  <c r="J88"/>
  <c r="N91"/>
  <c r="L91"/>
  <c r="J91"/>
  <c r="N93"/>
  <c r="L93"/>
  <c r="J93"/>
  <c r="N95"/>
  <c r="L95"/>
  <c r="J95"/>
  <c r="N97"/>
  <c r="L97"/>
  <c r="J97"/>
  <c r="M102"/>
  <c r="K102"/>
  <c r="N149"/>
  <c r="L149"/>
  <c r="J149"/>
  <c r="E160"/>
  <c r="K149"/>
  <c r="N151"/>
  <c r="L151"/>
  <c r="J151"/>
  <c r="K151"/>
  <c r="N153"/>
  <c r="L153"/>
  <c r="J153"/>
  <c r="K153"/>
  <c r="N155"/>
  <c r="L155"/>
  <c r="J155"/>
  <c r="K155"/>
  <c r="N157"/>
  <c r="L157"/>
  <c r="J157"/>
  <c r="K157"/>
  <c r="N159"/>
  <c r="L159"/>
  <c r="J159"/>
  <c r="K159"/>
  <c r="N179"/>
  <c r="L179"/>
  <c r="J179"/>
  <c r="K179"/>
  <c r="N183"/>
  <c r="L183"/>
  <c r="J183"/>
  <c r="E196"/>
  <c r="M196" s="1"/>
  <c r="K183"/>
  <c r="N185"/>
  <c r="L185"/>
  <c r="J185"/>
  <c r="K185"/>
  <c r="N187"/>
  <c r="L187"/>
  <c r="J187"/>
  <c r="K187"/>
  <c r="N189"/>
  <c r="L189"/>
  <c r="J189"/>
  <c r="K189"/>
  <c r="N191"/>
  <c r="L191"/>
  <c r="J191"/>
  <c r="K191"/>
  <c r="N193"/>
  <c r="L193"/>
  <c r="J193"/>
  <c r="K193"/>
  <c r="N195"/>
  <c r="L195"/>
  <c r="J195"/>
  <c r="K195"/>
  <c r="N207"/>
  <c r="L207"/>
  <c r="J207"/>
  <c r="K207"/>
  <c r="N209"/>
  <c r="L209"/>
  <c r="J209"/>
  <c r="K209"/>
  <c r="N211"/>
  <c r="L211"/>
  <c r="J211"/>
  <c r="K211"/>
  <c r="N213"/>
  <c r="L213"/>
  <c r="J213"/>
  <c r="K213"/>
  <c r="N215"/>
  <c r="L215"/>
  <c r="J215"/>
  <c r="K215"/>
  <c r="N219"/>
  <c r="L219"/>
  <c r="J219"/>
  <c r="K219"/>
  <c r="N221"/>
  <c r="L221"/>
  <c r="J221"/>
  <c r="K221"/>
  <c r="N223"/>
  <c r="L223"/>
  <c r="J223"/>
  <c r="K223"/>
  <c r="N225"/>
  <c r="L225"/>
  <c r="J225"/>
  <c r="K225"/>
  <c r="N229"/>
  <c r="L229"/>
  <c r="J229"/>
  <c r="E238"/>
  <c r="M238" s="1"/>
  <c r="K229"/>
  <c r="N231"/>
  <c r="L231"/>
  <c r="J231"/>
  <c r="K231"/>
  <c r="N233"/>
  <c r="L233"/>
  <c r="J233"/>
  <c r="K233"/>
  <c r="N235"/>
  <c r="L235"/>
  <c r="J235"/>
  <c r="K235"/>
  <c r="N237"/>
  <c r="L237"/>
  <c r="J237"/>
  <c r="K237"/>
  <c r="N245"/>
  <c r="L245"/>
  <c r="J245"/>
  <c r="E250"/>
  <c r="M250" s="1"/>
  <c r="K245"/>
  <c r="N247"/>
  <c r="L247"/>
  <c r="J247"/>
  <c r="K247"/>
  <c r="N249"/>
  <c r="L249"/>
  <c r="J249"/>
  <c r="K249"/>
  <c r="N253"/>
  <c r="L253"/>
  <c r="J253"/>
  <c r="K253"/>
  <c r="N255"/>
  <c r="L255"/>
  <c r="J255"/>
  <c r="K255"/>
  <c r="N257"/>
  <c r="L257"/>
  <c r="J257"/>
  <c r="K257"/>
  <c r="K5"/>
  <c r="M5"/>
  <c r="K6"/>
  <c r="M6"/>
  <c r="K7"/>
  <c r="M7"/>
  <c r="E8"/>
  <c r="N8" s="1"/>
  <c r="K9"/>
  <c r="M9"/>
  <c r="K10"/>
  <c r="M10"/>
  <c r="K11"/>
  <c r="M11"/>
  <c r="K12"/>
  <c r="M12"/>
  <c r="K13"/>
  <c r="M13"/>
  <c r="E14"/>
  <c r="L14" s="1"/>
  <c r="K15"/>
  <c r="M15"/>
  <c r="N17"/>
  <c r="K18"/>
  <c r="M18"/>
  <c r="K19"/>
  <c r="M19"/>
  <c r="K20"/>
  <c r="M20"/>
  <c r="L22"/>
  <c r="K23"/>
  <c r="M23"/>
  <c r="K24"/>
  <c r="M24"/>
  <c r="E25"/>
  <c r="L25" s="1"/>
  <c r="K26"/>
  <c r="M26"/>
  <c r="K29"/>
  <c r="M29"/>
  <c r="K31"/>
  <c r="M31"/>
  <c r="K32"/>
  <c r="M32"/>
  <c r="K33"/>
  <c r="M33"/>
  <c r="E34"/>
  <c r="N34" s="1"/>
  <c r="K35"/>
  <c r="M35"/>
  <c r="K36"/>
  <c r="M36"/>
  <c r="K37"/>
  <c r="M37"/>
  <c r="K38"/>
  <c r="M38"/>
  <c r="K39"/>
  <c r="M39"/>
  <c r="E40"/>
  <c r="K41"/>
  <c r="M41"/>
  <c r="N43"/>
  <c r="K44"/>
  <c r="M44"/>
  <c r="K45"/>
  <c r="M45"/>
  <c r="K46"/>
  <c r="M46"/>
  <c r="K49"/>
  <c r="M49"/>
  <c r="K50"/>
  <c r="M50"/>
  <c r="E51"/>
  <c r="K52"/>
  <c r="M52"/>
  <c r="K54"/>
  <c r="K55"/>
  <c r="M55"/>
  <c r="K57"/>
  <c r="M57"/>
  <c r="K58"/>
  <c r="M58"/>
  <c r="K59"/>
  <c r="M59"/>
  <c r="K60"/>
  <c r="M60"/>
  <c r="K61"/>
  <c r="M61"/>
  <c r="K62"/>
  <c r="M62"/>
  <c r="K63"/>
  <c r="M63"/>
  <c r="E64"/>
  <c r="N64" s="1"/>
  <c r="K65"/>
  <c r="M65"/>
  <c r="K66"/>
  <c r="M66"/>
  <c r="K67"/>
  <c r="M67"/>
  <c r="E68"/>
  <c r="L68" s="1"/>
  <c r="K69"/>
  <c r="M69"/>
  <c r="K70"/>
  <c r="M70"/>
  <c r="K71"/>
  <c r="M71"/>
  <c r="E72"/>
  <c r="L72" s="1"/>
  <c r="K73"/>
  <c r="M73"/>
  <c r="K74"/>
  <c r="M74"/>
  <c r="K75"/>
  <c r="M75"/>
  <c r="K76"/>
  <c r="M76"/>
  <c r="E77"/>
  <c r="M77" s="1"/>
  <c r="K79"/>
  <c r="M79"/>
  <c r="K80"/>
  <c r="M80"/>
  <c r="M81"/>
  <c r="M83"/>
  <c r="E85"/>
  <c r="M85" s="1"/>
  <c r="M87"/>
  <c r="M89"/>
  <c r="M92"/>
  <c r="M94"/>
  <c r="M96"/>
  <c r="E98"/>
  <c r="M98" s="1"/>
  <c r="M100"/>
  <c r="M101"/>
  <c r="E106"/>
  <c r="E121"/>
  <c r="N121" s="1"/>
  <c r="E135"/>
  <c r="L135" s="1"/>
  <c r="E143"/>
  <c r="L143" s="1"/>
  <c r="M160"/>
  <c r="E173"/>
  <c r="N206"/>
  <c r="N244"/>
  <c r="J5"/>
  <c r="L5"/>
  <c r="J6"/>
  <c r="L6"/>
  <c r="J7"/>
  <c r="L7"/>
  <c r="L8"/>
  <c r="J9"/>
  <c r="L9"/>
  <c r="J10"/>
  <c r="L10"/>
  <c r="J11"/>
  <c r="L11"/>
  <c r="J12"/>
  <c r="L12"/>
  <c r="J13"/>
  <c r="L13"/>
  <c r="J15"/>
  <c r="L15"/>
  <c r="J18"/>
  <c r="L18"/>
  <c r="J19"/>
  <c r="L19"/>
  <c r="J20"/>
  <c r="L20"/>
  <c r="J23"/>
  <c r="L23"/>
  <c r="J24"/>
  <c r="L24"/>
  <c r="J26"/>
  <c r="L26"/>
  <c r="J29"/>
  <c r="L29"/>
  <c r="J31"/>
  <c r="L31"/>
  <c r="J32"/>
  <c r="L32"/>
  <c r="J33"/>
  <c r="L33"/>
  <c r="J35"/>
  <c r="L35"/>
  <c r="J36"/>
  <c r="L36"/>
  <c r="J37"/>
  <c r="L37"/>
  <c r="J38"/>
  <c r="L38"/>
  <c r="J39"/>
  <c r="L39"/>
  <c r="L40"/>
  <c r="J41"/>
  <c r="L41"/>
  <c r="J44"/>
  <c r="L44"/>
  <c r="J45"/>
  <c r="L45"/>
  <c r="J46"/>
  <c r="L46"/>
  <c r="L48"/>
  <c r="J49"/>
  <c r="L49"/>
  <c r="J50"/>
  <c r="L50"/>
  <c r="L51"/>
  <c r="J52"/>
  <c r="L52"/>
  <c r="L54"/>
  <c r="J55"/>
  <c r="L55"/>
  <c r="J57"/>
  <c r="L57"/>
  <c r="J58"/>
  <c r="L58"/>
  <c r="J59"/>
  <c r="L59"/>
  <c r="J60"/>
  <c r="L60"/>
  <c r="J61"/>
  <c r="L61"/>
  <c r="J62"/>
  <c r="L62"/>
  <c r="L63"/>
  <c r="J65"/>
  <c r="L65"/>
  <c r="J66"/>
  <c r="L66"/>
  <c r="J67"/>
  <c r="L67"/>
  <c r="J69"/>
  <c r="L69"/>
  <c r="J70"/>
  <c r="L70"/>
  <c r="J71"/>
  <c r="L71"/>
  <c r="J73"/>
  <c r="L73"/>
  <c r="J74"/>
  <c r="L74"/>
  <c r="J75"/>
  <c r="L75"/>
  <c r="J76"/>
  <c r="L76"/>
  <c r="J79"/>
  <c r="L79"/>
  <c r="N79"/>
  <c r="J80"/>
  <c r="L80"/>
  <c r="K81"/>
  <c r="K83"/>
  <c r="M84"/>
  <c r="M86"/>
  <c r="K87"/>
  <c r="M88"/>
  <c r="K89"/>
  <c r="M91"/>
  <c r="K92"/>
  <c r="M93"/>
  <c r="K94"/>
  <c r="M95"/>
  <c r="K96"/>
  <c r="M97"/>
  <c r="K100"/>
  <c r="K101"/>
  <c r="N102"/>
  <c r="L103"/>
  <c r="M104"/>
  <c r="M108"/>
  <c r="M110"/>
  <c r="M113"/>
  <c r="M115"/>
  <c r="M117"/>
  <c r="M119"/>
  <c r="M123"/>
  <c r="M125"/>
  <c r="M127"/>
  <c r="M129"/>
  <c r="M131"/>
  <c r="M133"/>
  <c r="M137"/>
  <c r="M139"/>
  <c r="M141"/>
  <c r="M145"/>
  <c r="M147"/>
  <c r="M148"/>
  <c r="N160"/>
  <c r="M161"/>
  <c r="M163"/>
  <c r="M165"/>
  <c r="M167"/>
  <c r="M169"/>
  <c r="M171"/>
  <c r="M173"/>
  <c r="M175"/>
  <c r="M177"/>
  <c r="E181"/>
  <c r="M197"/>
  <c r="M199"/>
  <c r="M201"/>
  <c r="M203"/>
  <c r="M205"/>
  <c r="M206"/>
  <c r="E217"/>
  <c r="L217" s="1"/>
  <c r="E227"/>
  <c r="M239"/>
  <c r="M241"/>
  <c r="M243"/>
  <c r="M244"/>
  <c r="E259"/>
  <c r="M259" s="1"/>
  <c r="N105"/>
  <c r="L105"/>
  <c r="J105"/>
  <c r="N107"/>
  <c r="L107"/>
  <c r="J107"/>
  <c r="N109"/>
  <c r="L109"/>
  <c r="J109"/>
  <c r="N112"/>
  <c r="L112"/>
  <c r="J112"/>
  <c r="N114"/>
  <c r="L114"/>
  <c r="J114"/>
  <c r="N116"/>
  <c r="L116"/>
  <c r="J116"/>
  <c r="N118"/>
  <c r="L118"/>
  <c r="J118"/>
  <c r="N120"/>
  <c r="L120"/>
  <c r="J120"/>
  <c r="N124"/>
  <c r="L124"/>
  <c r="J124"/>
  <c r="N126"/>
  <c r="L126"/>
  <c r="J126"/>
  <c r="N128"/>
  <c r="L128"/>
  <c r="J128"/>
  <c r="N130"/>
  <c r="L130"/>
  <c r="J130"/>
  <c r="N132"/>
  <c r="L132"/>
  <c r="J132"/>
  <c r="N134"/>
  <c r="L134"/>
  <c r="J134"/>
  <c r="N136"/>
  <c r="L136"/>
  <c r="J136"/>
  <c r="N138"/>
  <c r="L138"/>
  <c r="J138"/>
  <c r="N140"/>
  <c r="L140"/>
  <c r="J140"/>
  <c r="N142"/>
  <c r="L142"/>
  <c r="J142"/>
  <c r="N146"/>
  <c r="L146"/>
  <c r="J146"/>
  <c r="N150"/>
  <c r="L150"/>
  <c r="J150"/>
  <c r="N152"/>
  <c r="L152"/>
  <c r="J152"/>
  <c r="N154"/>
  <c r="L154"/>
  <c r="J154"/>
  <c r="N156"/>
  <c r="L156"/>
  <c r="J156"/>
  <c r="N158"/>
  <c r="L158"/>
  <c r="J158"/>
  <c r="N162"/>
  <c r="L162"/>
  <c r="J162"/>
  <c r="N164"/>
  <c r="L164"/>
  <c r="J164"/>
  <c r="N166"/>
  <c r="L166"/>
  <c r="J166"/>
  <c r="N168"/>
  <c r="L168"/>
  <c r="J168"/>
  <c r="N170"/>
  <c r="L170"/>
  <c r="J170"/>
  <c r="N172"/>
  <c r="L172"/>
  <c r="J172"/>
  <c r="N174"/>
  <c r="L174"/>
  <c r="J174"/>
  <c r="N176"/>
  <c r="L176"/>
  <c r="J176"/>
  <c r="N180"/>
  <c r="L180"/>
  <c r="J180"/>
  <c r="N184"/>
  <c r="L184"/>
  <c r="J184"/>
  <c r="N186"/>
  <c r="L186"/>
  <c r="J186"/>
  <c r="N188"/>
  <c r="L188"/>
  <c r="J188"/>
  <c r="N190"/>
  <c r="L190"/>
  <c r="J190"/>
  <c r="N192"/>
  <c r="L192"/>
  <c r="J192"/>
  <c r="N194"/>
  <c r="L194"/>
  <c r="J194"/>
  <c r="N198"/>
  <c r="L198"/>
  <c r="J198"/>
  <c r="N200"/>
  <c r="L200"/>
  <c r="J200"/>
  <c r="N202"/>
  <c r="L202"/>
  <c r="J202"/>
  <c r="N204"/>
  <c r="L204"/>
  <c r="J204"/>
  <c r="N208"/>
  <c r="L208"/>
  <c r="J208"/>
  <c r="N210"/>
  <c r="L210"/>
  <c r="J210"/>
  <c r="N212"/>
  <c r="L212"/>
  <c r="J212"/>
  <c r="N214"/>
  <c r="L214"/>
  <c r="J214"/>
  <c r="N216"/>
  <c r="L216"/>
  <c r="J216"/>
  <c r="N218"/>
  <c r="L218"/>
  <c r="J218"/>
  <c r="N220"/>
  <c r="L220"/>
  <c r="J220"/>
  <c r="N222"/>
  <c r="L222"/>
  <c r="J222"/>
  <c r="N224"/>
  <c r="L224"/>
  <c r="J224"/>
  <c r="N226"/>
  <c r="L226"/>
  <c r="J226"/>
  <c r="N230"/>
  <c r="L230"/>
  <c r="J230"/>
  <c r="N232"/>
  <c r="L232"/>
  <c r="J232"/>
  <c r="N234"/>
  <c r="L234"/>
  <c r="J234"/>
  <c r="N236"/>
  <c r="L236"/>
  <c r="J236"/>
  <c r="N240"/>
  <c r="L240"/>
  <c r="J240"/>
  <c r="N242"/>
  <c r="L242"/>
  <c r="J242"/>
  <c r="N246"/>
  <c r="L246"/>
  <c r="J246"/>
  <c r="N248"/>
  <c r="L248"/>
  <c r="J248"/>
  <c r="N252"/>
  <c r="L252"/>
  <c r="J252"/>
  <c r="N254"/>
  <c r="L254"/>
  <c r="J254"/>
  <c r="N256"/>
  <c r="L256"/>
  <c r="J256"/>
  <c r="N258"/>
  <c r="L258"/>
  <c r="J258"/>
  <c r="E263"/>
  <c r="K262"/>
  <c r="J262"/>
  <c r="K279"/>
  <c r="E285"/>
  <c r="K284"/>
  <c r="J284"/>
  <c r="K295"/>
  <c r="J295"/>
  <c r="K299"/>
  <c r="J299"/>
  <c r="K304"/>
  <c r="J304"/>
  <c r="K308"/>
  <c r="J308"/>
  <c r="L85"/>
  <c r="L98"/>
  <c r="M105"/>
  <c r="N106"/>
  <c r="M107"/>
  <c r="M109"/>
  <c r="M112"/>
  <c r="M114"/>
  <c r="M116"/>
  <c r="M118"/>
  <c r="M120"/>
  <c r="M124"/>
  <c r="M126"/>
  <c r="M128"/>
  <c r="M130"/>
  <c r="M132"/>
  <c r="M134"/>
  <c r="N135"/>
  <c r="M136"/>
  <c r="M138"/>
  <c r="M140"/>
  <c r="M142"/>
  <c r="M146"/>
  <c r="M150"/>
  <c r="M152"/>
  <c r="M154"/>
  <c r="M156"/>
  <c r="M158"/>
  <c r="M162"/>
  <c r="M164"/>
  <c r="M166"/>
  <c r="M168"/>
  <c r="M170"/>
  <c r="M172"/>
  <c r="N173"/>
  <c r="M174"/>
  <c r="M176"/>
  <c r="E178"/>
  <c r="N178" s="1"/>
  <c r="M180"/>
  <c r="N181"/>
  <c r="M184"/>
  <c r="M186"/>
  <c r="M188"/>
  <c r="M190"/>
  <c r="M192"/>
  <c r="M194"/>
  <c r="M198"/>
  <c r="M200"/>
  <c r="M202"/>
  <c r="M204"/>
  <c r="M208"/>
  <c r="M210"/>
  <c r="M212"/>
  <c r="M214"/>
  <c r="M216"/>
  <c r="N217"/>
  <c r="M218"/>
  <c r="M220"/>
  <c r="M222"/>
  <c r="M224"/>
  <c r="M226"/>
  <c r="M230"/>
  <c r="M232"/>
  <c r="M234"/>
  <c r="M236"/>
  <c r="M240"/>
  <c r="M242"/>
  <c r="M246"/>
  <c r="M248"/>
  <c r="M252"/>
  <c r="M254"/>
  <c r="M256"/>
  <c r="M258"/>
  <c r="M262"/>
  <c r="M284"/>
  <c r="M295"/>
  <c r="M299"/>
  <c r="M304"/>
  <c r="M308"/>
  <c r="N310"/>
  <c r="L310"/>
  <c r="J310"/>
  <c r="M312"/>
  <c r="K312"/>
  <c r="N312"/>
  <c r="L312"/>
  <c r="J312"/>
  <c r="E344"/>
  <c r="M344" s="1"/>
  <c r="K343"/>
  <c r="J343"/>
  <c r="J382"/>
  <c r="K392"/>
  <c r="J392"/>
  <c r="L106"/>
  <c r="L121"/>
  <c r="N143"/>
  <c r="L160"/>
  <c r="L173"/>
  <c r="L181"/>
  <c r="L206"/>
  <c r="L227"/>
  <c r="N227"/>
  <c r="L244"/>
  <c r="N250"/>
  <c r="L262"/>
  <c r="N262"/>
  <c r="N279"/>
  <c r="L284"/>
  <c r="N284"/>
  <c r="L295"/>
  <c r="N295"/>
  <c r="L299"/>
  <c r="N299"/>
  <c r="L304"/>
  <c r="N304"/>
  <c r="L308"/>
  <c r="N308"/>
  <c r="M310"/>
  <c r="E315"/>
  <c r="N315" s="1"/>
  <c r="N309"/>
  <c r="L309"/>
  <c r="J309"/>
  <c r="N311"/>
  <c r="L311"/>
  <c r="J311"/>
  <c r="K322"/>
  <c r="J322"/>
  <c r="K333"/>
  <c r="J333"/>
  <c r="K360"/>
  <c r="K260"/>
  <c r="M260"/>
  <c r="K261"/>
  <c r="K264"/>
  <c r="M264"/>
  <c r="K265"/>
  <c r="K266"/>
  <c r="K267"/>
  <c r="K268"/>
  <c r="K269"/>
  <c r="K270"/>
  <c r="K271"/>
  <c r="K272"/>
  <c r="K273"/>
  <c r="K274"/>
  <c r="K275"/>
  <c r="K276"/>
  <c r="K277"/>
  <c r="K278"/>
  <c r="K280"/>
  <c r="M280"/>
  <c r="K281"/>
  <c r="K282"/>
  <c r="K283"/>
  <c r="K286"/>
  <c r="M286"/>
  <c r="K287"/>
  <c r="K288"/>
  <c r="K289"/>
  <c r="K290"/>
  <c r="K291"/>
  <c r="K292"/>
  <c r="K293"/>
  <c r="K294"/>
  <c r="K296"/>
  <c r="M296"/>
  <c r="K297"/>
  <c r="K298"/>
  <c r="K300"/>
  <c r="M300"/>
  <c r="K301"/>
  <c r="K302"/>
  <c r="K303"/>
  <c r="K305"/>
  <c r="M305"/>
  <c r="K306"/>
  <c r="K307"/>
  <c r="M309"/>
  <c r="K310"/>
  <c r="M311"/>
  <c r="M322"/>
  <c r="M392"/>
  <c r="J313"/>
  <c r="L313"/>
  <c r="N313"/>
  <c r="J314"/>
  <c r="L314"/>
  <c r="N314"/>
  <c r="L315"/>
  <c r="J317"/>
  <c r="L317"/>
  <c r="N317"/>
  <c r="J318"/>
  <c r="L318"/>
  <c r="N318"/>
  <c r="J319"/>
  <c r="L319"/>
  <c r="N319"/>
  <c r="J320"/>
  <c r="L320"/>
  <c r="N320"/>
  <c r="J321"/>
  <c r="L321"/>
  <c r="N321"/>
  <c r="L322"/>
  <c r="J323"/>
  <c r="L323"/>
  <c r="N323"/>
  <c r="J324"/>
  <c r="L324"/>
  <c r="N324"/>
  <c r="J325"/>
  <c r="L325"/>
  <c r="N325"/>
  <c r="J326"/>
  <c r="L326"/>
  <c r="N326"/>
  <c r="J327"/>
  <c r="L327"/>
  <c r="N327"/>
  <c r="J328"/>
  <c r="L328"/>
  <c r="N328"/>
  <c r="J329"/>
  <c r="L329"/>
  <c r="N329"/>
  <c r="J330"/>
  <c r="L330"/>
  <c r="N330"/>
  <c r="J331"/>
  <c r="L331"/>
  <c r="N331"/>
  <c r="J332"/>
  <c r="L332"/>
  <c r="N332"/>
  <c r="L333"/>
  <c r="N333"/>
  <c r="J334"/>
  <c r="L334"/>
  <c r="N334"/>
  <c r="J335"/>
  <c r="L335"/>
  <c r="N335"/>
  <c r="J336"/>
  <c r="L336"/>
  <c r="N336"/>
  <c r="J337"/>
  <c r="L337"/>
  <c r="N337"/>
  <c r="J338"/>
  <c r="L338"/>
  <c r="N338"/>
  <c r="J339"/>
  <c r="L339"/>
  <c r="N339"/>
  <c r="J340"/>
  <c r="L340"/>
  <c r="N340"/>
  <c r="J341"/>
  <c r="L341"/>
  <c r="N341"/>
  <c r="J342"/>
  <c r="L342"/>
  <c r="N342"/>
  <c r="L343"/>
  <c r="N343"/>
  <c r="J345"/>
  <c r="L345"/>
  <c r="N345"/>
  <c r="J346"/>
  <c r="L346"/>
  <c r="N346"/>
  <c r="J347"/>
  <c r="L347"/>
  <c r="N347"/>
  <c r="J348"/>
  <c r="L348"/>
  <c r="N348"/>
  <c r="J349"/>
  <c r="L349"/>
  <c r="N349"/>
  <c r="J350"/>
  <c r="L350"/>
  <c r="N350"/>
  <c r="J351"/>
  <c r="L351"/>
  <c r="N351"/>
  <c r="J352"/>
  <c r="L352"/>
  <c r="N352"/>
  <c r="J353"/>
  <c r="L353"/>
  <c r="N353"/>
  <c r="J354"/>
  <c r="L354"/>
  <c r="N354"/>
  <c r="J355"/>
  <c r="L355"/>
  <c r="N355"/>
  <c r="J356"/>
  <c r="L356"/>
  <c r="N356"/>
  <c r="J357"/>
  <c r="L357"/>
  <c r="N357"/>
  <c r="J358"/>
  <c r="L358"/>
  <c r="N358"/>
  <c r="J359"/>
  <c r="L359"/>
  <c r="N359"/>
  <c r="N360"/>
  <c r="J361"/>
  <c r="L361"/>
  <c r="N361"/>
  <c r="J362"/>
  <c r="L362"/>
  <c r="N362"/>
  <c r="J363"/>
  <c r="L363"/>
  <c r="N363"/>
  <c r="J364"/>
  <c r="L364"/>
  <c r="N364"/>
  <c r="J365"/>
  <c r="L365"/>
  <c r="N365"/>
  <c r="J366"/>
  <c r="L366"/>
  <c r="N366"/>
  <c r="J367"/>
  <c r="L367"/>
  <c r="N367"/>
  <c r="J368"/>
  <c r="L368"/>
  <c r="N368"/>
  <c r="J369"/>
  <c r="L369"/>
  <c r="N369"/>
  <c r="J370"/>
  <c r="L370"/>
  <c r="N370"/>
  <c r="J372"/>
  <c r="L372"/>
  <c r="N372"/>
  <c r="J373"/>
  <c r="L373"/>
  <c r="N373"/>
  <c r="J374"/>
  <c r="L374"/>
  <c r="N374"/>
  <c r="J375"/>
  <c r="L375"/>
  <c r="N375"/>
  <c r="J376"/>
  <c r="L376"/>
  <c r="N376"/>
  <c r="J377"/>
  <c r="L377"/>
  <c r="N377"/>
  <c r="J378"/>
  <c r="L378"/>
  <c r="N378"/>
  <c r="J380"/>
  <c r="L380"/>
  <c r="N380"/>
  <c r="J381"/>
  <c r="L381"/>
  <c r="N381"/>
  <c r="L382"/>
  <c r="J383"/>
  <c r="L383"/>
  <c r="N383"/>
  <c r="J384"/>
  <c r="L384"/>
  <c r="N384"/>
  <c r="J385"/>
  <c r="L385"/>
  <c r="N385"/>
  <c r="J386"/>
  <c r="L386"/>
  <c r="N386"/>
  <c r="J387"/>
  <c r="L387"/>
  <c r="N387"/>
  <c r="J388"/>
  <c r="L388"/>
  <c r="N388"/>
  <c r="J389"/>
  <c r="L389"/>
  <c r="N389"/>
  <c r="J390"/>
  <c r="L390"/>
  <c r="N390"/>
  <c r="J391"/>
  <c r="L391"/>
  <c r="N391"/>
  <c r="L392"/>
  <c r="N392"/>
  <c r="K313"/>
  <c r="K314"/>
  <c r="K317"/>
  <c r="M317"/>
  <c r="K318"/>
  <c r="K319"/>
  <c r="K320"/>
  <c r="K321"/>
  <c r="K323"/>
  <c r="K324"/>
  <c r="K325"/>
  <c r="K326"/>
  <c r="K327"/>
  <c r="K328"/>
  <c r="K329"/>
  <c r="K330"/>
  <c r="K331"/>
  <c r="K332"/>
  <c r="M332"/>
  <c r="K334"/>
  <c r="M334"/>
  <c r="K335"/>
  <c r="K336"/>
  <c r="K337"/>
  <c r="K338"/>
  <c r="K339"/>
  <c r="K340"/>
  <c r="K341"/>
  <c r="K342"/>
  <c r="M343"/>
  <c r="K345"/>
  <c r="M345"/>
  <c r="K346"/>
  <c r="K347"/>
  <c r="K348"/>
  <c r="K349"/>
  <c r="K350"/>
  <c r="K351"/>
  <c r="K352"/>
  <c r="K353"/>
  <c r="K354"/>
  <c r="K355"/>
  <c r="K356"/>
  <c r="K357"/>
  <c r="K358"/>
  <c r="K359"/>
  <c r="K361"/>
  <c r="M361"/>
  <c r="M371" s="1"/>
  <c r="K362"/>
  <c r="K363"/>
  <c r="K364"/>
  <c r="K365"/>
  <c r="K366"/>
  <c r="K367"/>
  <c r="K368"/>
  <c r="K369"/>
  <c r="K370"/>
  <c r="K372"/>
  <c r="M372"/>
  <c r="M379" s="1"/>
  <c r="K373"/>
  <c r="K374"/>
  <c r="K375"/>
  <c r="K376"/>
  <c r="K377"/>
  <c r="K378"/>
  <c r="K380"/>
  <c r="K381"/>
  <c r="K383"/>
  <c r="M383"/>
  <c r="K384"/>
  <c r="K385"/>
  <c r="K386"/>
  <c r="K387"/>
  <c r="K388"/>
  <c r="K389"/>
  <c r="K390"/>
  <c r="K391"/>
  <c r="E115" i="10"/>
  <c r="J115" s="1"/>
  <c r="M59"/>
  <c r="E16"/>
  <c r="E27"/>
  <c r="E29"/>
  <c r="E34" s="1"/>
  <c r="N28"/>
  <c r="L28"/>
  <c r="J28"/>
  <c r="M28"/>
  <c r="F262"/>
  <c r="I155"/>
  <c r="G155"/>
  <c r="H155"/>
  <c r="F155"/>
  <c r="N325"/>
  <c r="E50"/>
  <c r="J50" s="1"/>
  <c r="N353"/>
  <c r="L353"/>
  <c r="J353"/>
  <c r="M353"/>
  <c r="J325"/>
  <c r="E154"/>
  <c r="L325"/>
  <c r="M325"/>
  <c r="E118"/>
  <c r="K118" s="1"/>
  <c r="I296"/>
  <c r="G296"/>
  <c r="H296"/>
  <c r="F296"/>
  <c r="N303"/>
  <c r="L303"/>
  <c r="J303"/>
  <c r="M303"/>
  <c r="N256"/>
  <c r="M291"/>
  <c r="K291"/>
  <c r="E295"/>
  <c r="N291"/>
  <c r="L291"/>
  <c r="M294"/>
  <c r="K294"/>
  <c r="N294"/>
  <c r="L294"/>
  <c r="M293"/>
  <c r="K293"/>
  <c r="N293"/>
  <c r="L293"/>
  <c r="M292"/>
  <c r="K292"/>
  <c r="N292"/>
  <c r="L292"/>
  <c r="E38"/>
  <c r="J38" s="1"/>
  <c r="M256"/>
  <c r="M254"/>
  <c r="M251"/>
  <c r="M250"/>
  <c r="H274"/>
  <c r="F274"/>
  <c r="E255"/>
  <c r="N255" s="1"/>
  <c r="K254"/>
  <c r="M253"/>
  <c r="M252"/>
  <c r="N251"/>
  <c r="K251"/>
  <c r="N250"/>
  <c r="K250"/>
  <c r="E171"/>
  <c r="K256"/>
  <c r="I64"/>
  <c r="K252"/>
  <c r="E63"/>
  <c r="E25"/>
  <c r="K253"/>
  <c r="N248"/>
  <c r="L248"/>
  <c r="J248"/>
  <c r="M248"/>
  <c r="N247"/>
  <c r="L247"/>
  <c r="J247"/>
  <c r="M247"/>
  <c r="N246"/>
  <c r="L246"/>
  <c r="J246"/>
  <c r="M246"/>
  <c r="L256"/>
  <c r="N254"/>
  <c r="L254"/>
  <c r="N253"/>
  <c r="L253"/>
  <c r="N252"/>
  <c r="L252"/>
  <c r="L251"/>
  <c r="L250"/>
  <c r="E55"/>
  <c r="J227"/>
  <c r="N227"/>
  <c r="L227"/>
  <c r="M227"/>
  <c r="N226"/>
  <c r="L226"/>
  <c r="J226"/>
  <c r="M226"/>
  <c r="E72"/>
  <c r="N53"/>
  <c r="M280"/>
  <c r="N280"/>
  <c r="K280"/>
  <c r="L280"/>
  <c r="E52"/>
  <c r="L52" s="1"/>
  <c r="N268"/>
  <c r="L268"/>
  <c r="J268"/>
  <c r="M268"/>
  <c r="N267"/>
  <c r="L267"/>
  <c r="J267"/>
  <c r="M267"/>
  <c r="N266"/>
  <c r="L266"/>
  <c r="J266"/>
  <c r="M266"/>
  <c r="N257"/>
  <c r="L257"/>
  <c r="J257"/>
  <c r="M257"/>
  <c r="K230"/>
  <c r="M230"/>
  <c r="N231"/>
  <c r="L231"/>
  <c r="J231"/>
  <c r="M231"/>
  <c r="N230"/>
  <c r="L230"/>
  <c r="N237"/>
  <c r="L237"/>
  <c r="J237"/>
  <c r="M237"/>
  <c r="N236"/>
  <c r="L236"/>
  <c r="J236"/>
  <c r="M236"/>
  <c r="N235"/>
  <c r="L235"/>
  <c r="J235"/>
  <c r="M235"/>
  <c r="N234"/>
  <c r="L234"/>
  <c r="J234"/>
  <c r="M234"/>
  <c r="N233"/>
  <c r="L233"/>
  <c r="J233"/>
  <c r="M233"/>
  <c r="N232"/>
  <c r="L232"/>
  <c r="J232"/>
  <c r="M232"/>
  <c r="E81"/>
  <c r="E76"/>
  <c r="K27"/>
  <c r="N54"/>
  <c r="E44"/>
  <c r="J44" s="1"/>
  <c r="J43"/>
  <c r="L43"/>
  <c r="M43"/>
  <c r="K43"/>
  <c r="N14"/>
  <c r="E22"/>
  <c r="J22" s="1"/>
  <c r="H193"/>
  <c r="F193"/>
  <c r="I193"/>
  <c r="G193"/>
  <c r="E192"/>
  <c r="L192" s="1"/>
  <c r="L13"/>
  <c r="M13"/>
  <c r="J13"/>
  <c r="K13"/>
  <c r="N214"/>
  <c r="J214"/>
  <c r="L214"/>
  <c r="M214"/>
  <c r="E159"/>
  <c r="N197"/>
  <c r="N370"/>
  <c r="L370"/>
  <c r="J370"/>
  <c r="M370"/>
  <c r="N369"/>
  <c r="L369"/>
  <c r="J369"/>
  <c r="M369"/>
  <c r="K186"/>
  <c r="L197"/>
  <c r="K188"/>
  <c r="L196"/>
  <c r="N194"/>
  <c r="J194"/>
  <c r="L190"/>
  <c r="K87"/>
  <c r="H110"/>
  <c r="F110"/>
  <c r="E184"/>
  <c r="K184" s="1"/>
  <c r="M188"/>
  <c r="M186"/>
  <c r="N196"/>
  <c r="J196"/>
  <c r="L194"/>
  <c r="N190"/>
  <c r="J190"/>
  <c r="M87"/>
  <c r="I110"/>
  <c r="G110"/>
  <c r="N187"/>
  <c r="L187"/>
  <c r="J187"/>
  <c r="N185"/>
  <c r="L185"/>
  <c r="J185"/>
  <c r="M195"/>
  <c r="K195"/>
  <c r="M191"/>
  <c r="K191"/>
  <c r="N86"/>
  <c r="L86"/>
  <c r="J86"/>
  <c r="E189"/>
  <c r="E193" s="1"/>
  <c r="N26"/>
  <c r="N188"/>
  <c r="L188"/>
  <c r="M187"/>
  <c r="N186"/>
  <c r="L186"/>
  <c r="M185"/>
  <c r="M197"/>
  <c r="K197"/>
  <c r="M196"/>
  <c r="N195"/>
  <c r="L195"/>
  <c r="M194"/>
  <c r="N191"/>
  <c r="L191"/>
  <c r="M190"/>
  <c r="N87"/>
  <c r="L87"/>
  <c r="M86"/>
  <c r="E132"/>
  <c r="N132" s="1"/>
  <c r="N205"/>
  <c r="L205"/>
  <c r="J205"/>
  <c r="M205"/>
  <c r="M26"/>
  <c r="L132"/>
  <c r="M131"/>
  <c r="K131"/>
  <c r="N130"/>
  <c r="L130"/>
  <c r="J130"/>
  <c r="M129"/>
  <c r="K129"/>
  <c r="N128"/>
  <c r="L128"/>
  <c r="J128"/>
  <c r="M127"/>
  <c r="K127"/>
  <c r="N126"/>
  <c r="L126"/>
  <c r="J126"/>
  <c r="M125"/>
  <c r="K125"/>
  <c r="N124"/>
  <c r="L124"/>
  <c r="J124"/>
  <c r="M123"/>
  <c r="K123"/>
  <c r="N122"/>
  <c r="L122"/>
  <c r="J122"/>
  <c r="M121"/>
  <c r="K121"/>
  <c r="N120"/>
  <c r="L120"/>
  <c r="J120"/>
  <c r="M119"/>
  <c r="K119"/>
  <c r="N118"/>
  <c r="L118"/>
  <c r="J118"/>
  <c r="M117"/>
  <c r="K117"/>
  <c r="N116"/>
  <c r="L116"/>
  <c r="J116"/>
  <c r="M115"/>
  <c r="K115"/>
  <c r="N114"/>
  <c r="L114"/>
  <c r="M113"/>
  <c r="K113"/>
  <c r="N112"/>
  <c r="L112"/>
  <c r="J112"/>
  <c r="M111"/>
  <c r="K111"/>
  <c r="M132"/>
  <c r="N131"/>
  <c r="L131"/>
  <c r="M130"/>
  <c r="N129"/>
  <c r="L129"/>
  <c r="M128"/>
  <c r="N127"/>
  <c r="L127"/>
  <c r="M126"/>
  <c r="N125"/>
  <c r="L125"/>
  <c r="M124"/>
  <c r="N123"/>
  <c r="L123"/>
  <c r="M122"/>
  <c r="N121"/>
  <c r="L121"/>
  <c r="M120"/>
  <c r="N119"/>
  <c r="L119"/>
  <c r="M118"/>
  <c r="N117"/>
  <c r="L117"/>
  <c r="M116"/>
  <c r="N115"/>
  <c r="L115"/>
  <c r="M114"/>
  <c r="N113"/>
  <c r="L113"/>
  <c r="M112"/>
  <c r="N111"/>
  <c r="L111"/>
  <c r="L26"/>
  <c r="L8"/>
  <c r="L27"/>
  <c r="J26"/>
  <c r="J10"/>
  <c r="L7"/>
  <c r="J9"/>
  <c r="L10"/>
  <c r="J11"/>
  <c r="J12"/>
  <c r="N38"/>
  <c r="N46"/>
  <c r="N50"/>
  <c r="J6"/>
  <c r="J7"/>
  <c r="L9"/>
  <c r="L12"/>
  <c r="J15"/>
  <c r="K35"/>
  <c r="M35"/>
  <c r="K36"/>
  <c r="M36"/>
  <c r="K37"/>
  <c r="M37"/>
  <c r="K38"/>
  <c r="M38"/>
  <c r="K39"/>
  <c r="M39"/>
  <c r="K40"/>
  <c r="M40"/>
  <c r="K41"/>
  <c r="M41"/>
  <c r="K42"/>
  <c r="M42"/>
  <c r="K44"/>
  <c r="K45"/>
  <c r="M45"/>
  <c r="K46"/>
  <c r="M46"/>
  <c r="K47"/>
  <c r="M47"/>
  <c r="K48"/>
  <c r="M48"/>
  <c r="K49"/>
  <c r="M49"/>
  <c r="K50"/>
  <c r="M50"/>
  <c r="K51"/>
  <c r="M51"/>
  <c r="M52"/>
  <c r="K53"/>
  <c r="M53"/>
  <c r="K54"/>
  <c r="M54"/>
  <c r="M55"/>
  <c r="J35"/>
  <c r="L35"/>
  <c r="J36"/>
  <c r="L36"/>
  <c r="J37"/>
  <c r="L37"/>
  <c r="L38"/>
  <c r="J39"/>
  <c r="L39"/>
  <c r="J40"/>
  <c r="L40"/>
  <c r="J41"/>
  <c r="L41"/>
  <c r="J42"/>
  <c r="L42"/>
  <c r="J45"/>
  <c r="L45"/>
  <c r="L46"/>
  <c r="J47"/>
  <c r="L47"/>
  <c r="J48"/>
  <c r="L48"/>
  <c r="J49"/>
  <c r="L49"/>
  <c r="L50"/>
  <c r="J51"/>
  <c r="L51"/>
  <c r="J53"/>
  <c r="L53"/>
  <c r="J54"/>
  <c r="L54"/>
  <c r="K5"/>
  <c r="M5"/>
  <c r="K6"/>
  <c r="M6"/>
  <c r="K7"/>
  <c r="M7"/>
  <c r="K9"/>
  <c r="M9"/>
  <c r="K10"/>
  <c r="M10"/>
  <c r="K11"/>
  <c r="M11"/>
  <c r="K12"/>
  <c r="M12"/>
  <c r="K15"/>
  <c r="M15"/>
  <c r="M16"/>
  <c r="K17"/>
  <c r="M17"/>
  <c r="K18"/>
  <c r="M18"/>
  <c r="K19"/>
  <c r="M19"/>
  <c r="K21"/>
  <c r="M21"/>
  <c r="K23"/>
  <c r="M23"/>
  <c r="K24"/>
  <c r="M24"/>
  <c r="M25"/>
  <c r="J5"/>
  <c r="L5"/>
  <c r="L6"/>
  <c r="L11"/>
  <c r="L15"/>
  <c r="L16"/>
  <c r="J17"/>
  <c r="L17"/>
  <c r="J18"/>
  <c r="L18"/>
  <c r="J19"/>
  <c r="L19"/>
  <c r="J21"/>
  <c r="L21"/>
  <c r="J23"/>
  <c r="L23"/>
  <c r="J24"/>
  <c r="L24"/>
  <c r="L25"/>
  <c r="L8" i="15" l="1"/>
  <c r="M8"/>
  <c r="N8"/>
  <c r="L218"/>
  <c r="N218"/>
  <c r="J263"/>
  <c r="L263"/>
  <c r="N280"/>
  <c r="L280"/>
  <c r="J280"/>
  <c r="E317"/>
  <c r="J309"/>
  <c r="N77"/>
  <c r="L77"/>
  <c r="N51"/>
  <c r="N77" i="16"/>
  <c r="L48"/>
  <c r="J285" i="15"/>
  <c r="E286"/>
  <c r="L380"/>
  <c r="J380"/>
  <c r="M144"/>
  <c r="N264"/>
  <c r="M103"/>
  <c r="L372"/>
  <c r="J372"/>
  <c r="L160"/>
  <c r="M160"/>
  <c r="N160"/>
  <c r="J181" i="16"/>
  <c r="M200"/>
  <c r="E30"/>
  <c r="N30" s="1"/>
  <c r="M182" i="15"/>
  <c r="M252"/>
  <c r="L252"/>
  <c r="N252"/>
  <c r="L264"/>
  <c r="M182" i="16"/>
  <c r="N182"/>
  <c r="L182"/>
  <c r="K182"/>
  <c r="J182"/>
  <c r="K173"/>
  <c r="J173"/>
  <c r="M144"/>
  <c r="N144"/>
  <c r="L144"/>
  <c r="N72"/>
  <c r="L72"/>
  <c r="J72"/>
  <c r="M72"/>
  <c r="K72"/>
  <c r="J64"/>
  <c r="K64"/>
  <c r="J51"/>
  <c r="K51"/>
  <c r="J43"/>
  <c r="K43"/>
  <c r="J34"/>
  <c r="K34"/>
  <c r="J25"/>
  <c r="K25"/>
  <c r="J17"/>
  <c r="K17"/>
  <c r="J8"/>
  <c r="K8"/>
  <c r="K122"/>
  <c r="J122"/>
  <c r="N173"/>
  <c r="N82"/>
  <c r="M64"/>
  <c r="M48"/>
  <c r="M40"/>
  <c r="N25"/>
  <c r="N17"/>
  <c r="M8"/>
  <c r="N64"/>
  <c r="M25"/>
  <c r="M17"/>
  <c r="N8"/>
  <c r="M122"/>
  <c r="N122"/>
  <c r="L122"/>
  <c r="E99"/>
  <c r="J82"/>
  <c r="K82"/>
  <c r="J77"/>
  <c r="E78"/>
  <c r="K77"/>
  <c r="J68"/>
  <c r="K68"/>
  <c r="J54"/>
  <c r="K54"/>
  <c r="J48"/>
  <c r="K48"/>
  <c r="J40"/>
  <c r="K40"/>
  <c r="J30"/>
  <c r="J28"/>
  <c r="K28"/>
  <c r="J22"/>
  <c r="K22"/>
  <c r="J14"/>
  <c r="K14"/>
  <c r="K144"/>
  <c r="J144"/>
  <c r="M173"/>
  <c r="E56"/>
  <c r="N68"/>
  <c r="M51"/>
  <c r="M43"/>
  <c r="N34"/>
  <c r="N22"/>
  <c r="N14"/>
  <c r="L30"/>
  <c r="M68"/>
  <c r="N51"/>
  <c r="N43"/>
  <c r="M34"/>
  <c r="M22"/>
  <c r="M14"/>
  <c r="J122" i="15"/>
  <c r="K122"/>
  <c r="L122"/>
  <c r="N122"/>
  <c r="M122"/>
  <c r="M345"/>
  <c r="N345"/>
  <c r="L345"/>
  <c r="K345"/>
  <c r="J345"/>
  <c r="K317"/>
  <c r="J317"/>
  <c r="K286"/>
  <c r="J286"/>
  <c r="K264"/>
  <c r="J264"/>
  <c r="K239"/>
  <c r="J239"/>
  <c r="J82"/>
  <c r="K82"/>
  <c r="J56"/>
  <c r="K56"/>
  <c r="J54"/>
  <c r="K54"/>
  <c r="J48"/>
  <c r="K48"/>
  <c r="J40"/>
  <c r="K40"/>
  <c r="J34"/>
  <c r="K34"/>
  <c r="J30"/>
  <c r="K30"/>
  <c r="J28"/>
  <c r="K28"/>
  <c r="J43"/>
  <c r="K43"/>
  <c r="J25"/>
  <c r="K25"/>
  <c r="J182"/>
  <c r="K182"/>
  <c r="J144"/>
  <c r="K144"/>
  <c r="K380"/>
  <c r="N317"/>
  <c r="M317"/>
  <c r="L286"/>
  <c r="E229"/>
  <c r="N103"/>
  <c r="N68"/>
  <c r="N40"/>
  <c r="N34"/>
  <c r="N56"/>
  <c r="M40"/>
  <c r="M54"/>
  <c r="M43"/>
  <c r="J218"/>
  <c r="K218"/>
  <c r="J103"/>
  <c r="K103"/>
  <c r="K252"/>
  <c r="J252"/>
  <c r="N72"/>
  <c r="L72"/>
  <c r="J72"/>
  <c r="M72"/>
  <c r="K72"/>
  <c r="J68"/>
  <c r="K68"/>
  <c r="J64"/>
  <c r="K64"/>
  <c r="J77"/>
  <c r="E78"/>
  <c r="K77"/>
  <c r="J51"/>
  <c r="K51"/>
  <c r="N30"/>
  <c r="L30"/>
  <c r="M30"/>
  <c r="K85"/>
  <c r="J85"/>
  <c r="K372"/>
  <c r="L317"/>
  <c r="N286"/>
  <c r="M286"/>
  <c r="M56"/>
  <c r="E99"/>
  <c r="N82"/>
  <c r="N64"/>
  <c r="N48"/>
  <c r="L56"/>
  <c r="M82"/>
  <c r="M64"/>
  <c r="M28"/>
  <c r="M48"/>
  <c r="M34"/>
  <c r="N196" i="14"/>
  <c r="L196"/>
  <c r="N344"/>
  <c r="L279"/>
  <c r="M279"/>
  <c r="E78"/>
  <c r="E56"/>
  <c r="M28"/>
  <c r="E30"/>
  <c r="L360"/>
  <c r="J360"/>
  <c r="N382"/>
  <c r="M382"/>
  <c r="N259"/>
  <c r="L259"/>
  <c r="L250"/>
  <c r="L64"/>
  <c r="L28"/>
  <c r="L17"/>
  <c r="N98"/>
  <c r="L178"/>
  <c r="M315"/>
  <c r="N77"/>
  <c r="L43"/>
  <c r="L34"/>
  <c r="L82"/>
  <c r="N82"/>
  <c r="N85"/>
  <c r="M103"/>
  <c r="N238"/>
  <c r="L238"/>
  <c r="K255" i="10"/>
  <c r="L255"/>
  <c r="N29"/>
  <c r="M29"/>
  <c r="L29"/>
  <c r="L344" i="14"/>
  <c r="L77"/>
  <c r="K82"/>
  <c r="K193" i="10"/>
  <c r="J193"/>
  <c r="M193"/>
  <c r="L193"/>
  <c r="N193"/>
  <c r="E64"/>
  <c r="L148" i="14"/>
  <c r="M263"/>
  <c r="N263"/>
  <c r="L263"/>
  <c r="K344"/>
  <c r="J344"/>
  <c r="J178"/>
  <c r="E182"/>
  <c r="L182" s="1"/>
  <c r="K178"/>
  <c r="K263"/>
  <c r="J263"/>
  <c r="K259"/>
  <c r="J259"/>
  <c r="J217"/>
  <c r="K217"/>
  <c r="M217"/>
  <c r="J181"/>
  <c r="K181"/>
  <c r="M181"/>
  <c r="J143"/>
  <c r="E144"/>
  <c r="K143"/>
  <c r="J121"/>
  <c r="E122"/>
  <c r="N122" s="1"/>
  <c r="K121"/>
  <c r="J77"/>
  <c r="K77"/>
  <c r="J72"/>
  <c r="K72"/>
  <c r="J68"/>
  <c r="K68"/>
  <c r="J51"/>
  <c r="K51"/>
  <c r="J48"/>
  <c r="K48"/>
  <c r="J40"/>
  <c r="K40"/>
  <c r="J25"/>
  <c r="K25"/>
  <c r="J22"/>
  <c r="K22"/>
  <c r="J14"/>
  <c r="K14"/>
  <c r="J238"/>
  <c r="K238"/>
  <c r="J160"/>
  <c r="K160"/>
  <c r="J206"/>
  <c r="K206"/>
  <c r="J148"/>
  <c r="K148"/>
  <c r="K103"/>
  <c r="J103"/>
  <c r="K371"/>
  <c r="L379"/>
  <c r="L371"/>
  <c r="M178"/>
  <c r="M51"/>
  <c r="M121"/>
  <c r="M72"/>
  <c r="N68"/>
  <c r="N48"/>
  <c r="N40"/>
  <c r="M25"/>
  <c r="N22"/>
  <c r="N14"/>
  <c r="E316"/>
  <c r="M316" s="1"/>
  <c r="K315"/>
  <c r="J315"/>
  <c r="M285"/>
  <c r="N285"/>
  <c r="L285"/>
  <c r="K285"/>
  <c r="J285"/>
  <c r="J227"/>
  <c r="E228"/>
  <c r="K227"/>
  <c r="M227"/>
  <c r="J173"/>
  <c r="K173"/>
  <c r="J135"/>
  <c r="K135"/>
  <c r="J106"/>
  <c r="K106"/>
  <c r="J98"/>
  <c r="E99"/>
  <c r="K98"/>
  <c r="J85"/>
  <c r="K85"/>
  <c r="J64"/>
  <c r="K64"/>
  <c r="J43"/>
  <c r="K43"/>
  <c r="J34"/>
  <c r="K34"/>
  <c r="J28"/>
  <c r="K28"/>
  <c r="J17"/>
  <c r="K17"/>
  <c r="J8"/>
  <c r="K8"/>
  <c r="J250"/>
  <c r="K250"/>
  <c r="E251"/>
  <c r="J196"/>
  <c r="K196"/>
  <c r="J244"/>
  <c r="K244"/>
  <c r="K379"/>
  <c r="J379"/>
  <c r="J371"/>
  <c r="M143"/>
  <c r="N72"/>
  <c r="M68"/>
  <c r="M48"/>
  <c r="M40"/>
  <c r="N25"/>
  <c r="M22"/>
  <c r="M14"/>
  <c r="M135"/>
  <c r="M106"/>
  <c r="M64"/>
  <c r="N51"/>
  <c r="M43"/>
  <c r="M34"/>
  <c r="N28"/>
  <c r="M17"/>
  <c r="M8"/>
  <c r="J29" i="10"/>
  <c r="K29"/>
  <c r="M255"/>
  <c r="M295"/>
  <c r="J255"/>
  <c r="K295"/>
  <c r="L295"/>
  <c r="J295"/>
  <c r="N295"/>
  <c r="N184"/>
  <c r="J184"/>
  <c r="L14"/>
  <c r="J132"/>
  <c r="M184"/>
  <c r="L184"/>
  <c r="M22"/>
  <c r="M27"/>
  <c r="N8"/>
  <c r="L44"/>
  <c r="M44"/>
  <c r="N44"/>
  <c r="N27"/>
  <c r="J27"/>
  <c r="L22"/>
  <c r="K22"/>
  <c r="N22"/>
  <c r="J192"/>
  <c r="M192"/>
  <c r="K192"/>
  <c r="N192"/>
  <c r="J189"/>
  <c r="K189"/>
  <c r="M189"/>
  <c r="K132"/>
  <c r="E133"/>
  <c r="N189"/>
  <c r="L189"/>
  <c r="L55"/>
  <c r="N55"/>
  <c r="J30"/>
  <c r="L30"/>
  <c r="N30"/>
  <c r="K30"/>
  <c r="M30"/>
  <c r="N25"/>
  <c r="M14"/>
  <c r="M8"/>
  <c r="J55"/>
  <c r="K55"/>
  <c r="J52"/>
  <c r="K52"/>
  <c r="N52"/>
  <c r="J25"/>
  <c r="K25"/>
  <c r="J16"/>
  <c r="K16"/>
  <c r="J14"/>
  <c r="K14"/>
  <c r="J8"/>
  <c r="K8"/>
  <c r="N16"/>
  <c r="K30" i="16" l="1"/>
  <c r="M30"/>
  <c r="J200"/>
  <c r="L200"/>
  <c r="N200"/>
  <c r="K200"/>
  <c r="J56"/>
  <c r="K56"/>
  <c r="L56"/>
  <c r="N56"/>
  <c r="M56"/>
  <c r="J78"/>
  <c r="K78"/>
  <c r="N78"/>
  <c r="M78"/>
  <c r="L78"/>
  <c r="J229" i="15"/>
  <c r="K229"/>
  <c r="L229"/>
  <c r="N229"/>
  <c r="M229"/>
  <c r="K99"/>
  <c r="J99"/>
  <c r="N99"/>
  <c r="M99"/>
  <c r="L99"/>
  <c r="J78"/>
  <c r="K78"/>
  <c r="L78"/>
  <c r="N78"/>
  <c r="M78"/>
  <c r="L122" i="14"/>
  <c r="M122"/>
  <c r="M182"/>
  <c r="L316"/>
  <c r="J56"/>
  <c r="K56"/>
  <c r="N56"/>
  <c r="M56"/>
  <c r="L56"/>
  <c r="J78"/>
  <c r="K78"/>
  <c r="L78"/>
  <c r="N78"/>
  <c r="M78"/>
  <c r="J144"/>
  <c r="K144"/>
  <c r="N144"/>
  <c r="L144"/>
  <c r="M144"/>
  <c r="J251"/>
  <c r="K251"/>
  <c r="N251"/>
  <c r="M251"/>
  <c r="L251"/>
  <c r="J30"/>
  <c r="K30"/>
  <c r="L30"/>
  <c r="N30"/>
  <c r="M30"/>
  <c r="J99"/>
  <c r="K99"/>
  <c r="L99"/>
  <c r="M99"/>
  <c r="N99"/>
  <c r="J228"/>
  <c r="K228"/>
  <c r="L228"/>
  <c r="N228"/>
  <c r="M228"/>
  <c r="K316"/>
  <c r="J316"/>
  <c r="J122"/>
  <c r="K122"/>
  <c r="J182"/>
  <c r="K182"/>
  <c r="N182"/>
  <c r="N316"/>
  <c r="J133" i="10"/>
  <c r="K133"/>
  <c r="L133"/>
  <c r="M133"/>
  <c r="N133"/>
  <c r="N56"/>
  <c r="L56"/>
  <c r="J56"/>
  <c r="M56"/>
  <c r="K56"/>
  <c r="K31"/>
  <c r="M31"/>
  <c r="J31"/>
  <c r="L31"/>
  <c r="N31"/>
  <c r="M201" i="16" l="1"/>
  <c r="L201"/>
  <c r="J201"/>
  <c r="N201"/>
  <c r="K201"/>
  <c r="J57" i="10"/>
  <c r="N57"/>
  <c r="K57"/>
  <c r="M57"/>
  <c r="L57"/>
  <c r="J32"/>
  <c r="L32"/>
  <c r="N32"/>
  <c r="K32"/>
  <c r="M32"/>
  <c r="M202" i="16" l="1"/>
  <c r="L202"/>
  <c r="N202"/>
  <c r="J202"/>
  <c r="K202"/>
  <c r="N60" i="10"/>
  <c r="J60"/>
  <c r="K60"/>
  <c r="L60"/>
  <c r="M60"/>
  <c r="K33"/>
  <c r="M33"/>
  <c r="J33"/>
  <c r="L33"/>
  <c r="N33"/>
  <c r="J203" i="16" l="1"/>
  <c r="L203"/>
  <c r="M203"/>
  <c r="N203"/>
  <c r="K203"/>
  <c r="K61" i="10"/>
  <c r="N61"/>
  <c r="J61"/>
  <c r="M61"/>
  <c r="L61"/>
  <c r="J206" i="16" l="1"/>
  <c r="M205"/>
  <c r="N205"/>
  <c r="K205"/>
  <c r="J205"/>
  <c r="L205"/>
  <c r="J204"/>
  <c r="K204"/>
  <c r="M204"/>
  <c r="L204"/>
  <c r="N204"/>
  <c r="N62" i="10"/>
  <c r="J62"/>
  <c r="K62"/>
  <c r="L62"/>
  <c r="M62"/>
  <c r="M206" i="16" l="1"/>
  <c r="L206"/>
  <c r="K206"/>
  <c r="N206"/>
  <c r="L208"/>
  <c r="K208"/>
  <c r="M208"/>
  <c r="N208"/>
  <c r="J208"/>
  <c r="K207"/>
  <c r="M207"/>
  <c r="J207"/>
  <c r="N207"/>
  <c r="L207"/>
  <c r="N63" i="10"/>
  <c r="L63"/>
  <c r="J63"/>
  <c r="K63"/>
  <c r="M63"/>
  <c r="N64" l="1"/>
  <c r="J64"/>
  <c r="M64"/>
  <c r="L64"/>
  <c r="K64"/>
  <c r="L209" i="16" l="1"/>
  <c r="N209"/>
  <c r="K209"/>
  <c r="J209"/>
  <c r="M209"/>
  <c r="K65" i="10"/>
  <c r="M65"/>
  <c r="J65"/>
  <c r="L65"/>
  <c r="N65"/>
  <c r="M211" i="16" l="1"/>
  <c r="L211"/>
  <c r="N211"/>
  <c r="K211"/>
  <c r="J211"/>
  <c r="J210"/>
  <c r="N210"/>
  <c r="K210"/>
  <c r="L210"/>
  <c r="M210"/>
  <c r="L214"/>
  <c r="J66" i="10"/>
  <c r="L66"/>
  <c r="N66"/>
  <c r="K66"/>
  <c r="M66"/>
  <c r="N214" i="16" l="1"/>
  <c r="M214"/>
  <c r="M213"/>
  <c r="L213"/>
  <c r="N213"/>
  <c r="K213"/>
  <c r="J213"/>
  <c r="J212"/>
  <c r="L212"/>
  <c r="N212"/>
  <c r="M212"/>
  <c r="K212"/>
  <c r="J214"/>
  <c r="K214"/>
  <c r="M215"/>
  <c r="K215"/>
  <c r="J215"/>
  <c r="L215"/>
  <c r="N215"/>
  <c r="K67" i="10"/>
  <c r="M67"/>
  <c r="J67"/>
  <c r="L67"/>
  <c r="N67"/>
  <c r="N216" i="16" l="1"/>
  <c r="J216"/>
  <c r="K216"/>
  <c r="L216"/>
  <c r="M216"/>
  <c r="J68" i="10"/>
  <c r="L68"/>
  <c r="N68"/>
  <c r="K68"/>
  <c r="M68"/>
  <c r="M217" i="16" l="1"/>
  <c r="K217"/>
  <c r="J217"/>
  <c r="L217"/>
  <c r="N217"/>
  <c r="K69" i="10"/>
  <c r="M69"/>
  <c r="J69"/>
  <c r="L69"/>
  <c r="N69"/>
  <c r="N218" i="16" l="1"/>
  <c r="L218"/>
  <c r="J218"/>
  <c r="K218"/>
  <c r="M218"/>
  <c r="J70" i="10"/>
  <c r="L70"/>
  <c r="N70"/>
  <c r="K70"/>
  <c r="M70"/>
  <c r="J219" i="16" l="1"/>
  <c r="N219"/>
  <c r="K219"/>
  <c r="L219"/>
  <c r="M219"/>
  <c r="N73" i="10"/>
  <c r="N74"/>
  <c r="N75"/>
  <c r="N220" i="16" l="1"/>
  <c r="M220"/>
  <c r="L220"/>
  <c r="K220"/>
  <c r="J220"/>
  <c r="E335" i="10"/>
  <c r="K335" s="1"/>
  <c r="E336"/>
  <c r="E337"/>
  <c r="E338"/>
  <c r="E339"/>
  <c r="K339" s="1"/>
  <c r="E340"/>
  <c r="E341"/>
  <c r="M341" s="1"/>
  <c r="E342"/>
  <c r="M342" s="1"/>
  <c r="E343"/>
  <c r="K343" s="1"/>
  <c r="E345"/>
  <c r="J73"/>
  <c r="K73"/>
  <c r="L73"/>
  <c r="M73"/>
  <c r="J74"/>
  <c r="K74"/>
  <c r="L74"/>
  <c r="M74"/>
  <c r="J75"/>
  <c r="K75"/>
  <c r="L75"/>
  <c r="M75"/>
  <c r="E400"/>
  <c r="N400" s="1"/>
  <c r="E401"/>
  <c r="E402"/>
  <c r="E399"/>
  <c r="M221" i="16" l="1"/>
  <c r="N221"/>
  <c r="L221"/>
  <c r="J221"/>
  <c r="K221"/>
  <c r="M402" i="10"/>
  <c r="M343"/>
  <c r="M400"/>
  <c r="M339"/>
  <c r="K400"/>
  <c r="L335"/>
  <c r="M335"/>
  <c r="J402"/>
  <c r="N402"/>
  <c r="J345"/>
  <c r="N345"/>
  <c r="J340"/>
  <c r="N340"/>
  <c r="J338"/>
  <c r="N338"/>
  <c r="J337"/>
  <c r="N337"/>
  <c r="K161"/>
  <c r="N161"/>
  <c r="M399"/>
  <c r="N399"/>
  <c r="J401"/>
  <c r="N401"/>
  <c r="J343"/>
  <c r="N343"/>
  <c r="J342"/>
  <c r="N342"/>
  <c r="J341"/>
  <c r="N341"/>
  <c r="J339"/>
  <c r="N339"/>
  <c r="J336"/>
  <c r="N336"/>
  <c r="J335"/>
  <c r="N335"/>
  <c r="K402"/>
  <c r="L400"/>
  <c r="J400"/>
  <c r="M345"/>
  <c r="M337"/>
  <c r="L343"/>
  <c r="K341"/>
  <c r="L339"/>
  <c r="M338"/>
  <c r="K337"/>
  <c r="K345"/>
  <c r="L341"/>
  <c r="M340"/>
  <c r="L337"/>
  <c r="M336"/>
  <c r="K342"/>
  <c r="K340"/>
  <c r="K338"/>
  <c r="K336"/>
  <c r="L345"/>
  <c r="L342"/>
  <c r="L340"/>
  <c r="L338"/>
  <c r="L336"/>
  <c r="L402"/>
  <c r="M401"/>
  <c r="K401"/>
  <c r="L399"/>
  <c r="J399"/>
  <c r="L401"/>
  <c r="K399"/>
  <c r="L161"/>
  <c r="J161"/>
  <c r="M161"/>
  <c r="N222" i="16" l="1"/>
  <c r="M222"/>
  <c r="L222"/>
  <c r="K222"/>
  <c r="J222"/>
  <c r="J179" i="10"/>
  <c r="N179"/>
  <c r="J175"/>
  <c r="N175"/>
  <c r="J173"/>
  <c r="N173"/>
  <c r="J177"/>
  <c r="N177"/>
  <c r="J181"/>
  <c r="N181"/>
  <c r="M175"/>
  <c r="K175"/>
  <c r="L175"/>
  <c r="M177"/>
  <c r="M179"/>
  <c r="K179"/>
  <c r="M173"/>
  <c r="L179"/>
  <c r="M181"/>
  <c r="K173"/>
  <c r="K177"/>
  <c r="L173"/>
  <c r="L177"/>
  <c r="K181"/>
  <c r="L181"/>
  <c r="E395"/>
  <c r="E397"/>
  <c r="E394"/>
  <c r="E403" s="1"/>
  <c r="E396"/>
  <c r="M223" i="16" l="1"/>
  <c r="N223"/>
  <c r="L223"/>
  <c r="J223"/>
  <c r="K223"/>
  <c r="J397" i="10"/>
  <c r="N397"/>
  <c r="J396"/>
  <c r="N396"/>
  <c r="J394"/>
  <c r="N394"/>
  <c r="J395"/>
  <c r="N395"/>
  <c r="N76"/>
  <c r="J76"/>
  <c r="K76"/>
  <c r="L76"/>
  <c r="M76"/>
  <c r="K398"/>
  <c r="M396"/>
  <c r="K397"/>
  <c r="M397"/>
  <c r="K396"/>
  <c r="L397"/>
  <c r="L396"/>
  <c r="M395"/>
  <c r="K395"/>
  <c r="L395"/>
  <c r="M394"/>
  <c r="K394"/>
  <c r="L394"/>
  <c r="N224" i="16" l="1"/>
  <c r="M224"/>
  <c r="L224"/>
  <c r="K224"/>
  <c r="J224"/>
  <c r="N398" i="10"/>
  <c r="M398"/>
  <c r="L398"/>
  <c r="J398"/>
  <c r="E263"/>
  <c r="E264"/>
  <c r="E265"/>
  <c r="E271"/>
  <c r="E272"/>
  <c r="N77"/>
  <c r="N79"/>
  <c r="N80"/>
  <c r="N82"/>
  <c r="E84"/>
  <c r="E85"/>
  <c r="N85" s="1"/>
  <c r="N71"/>
  <c r="E90"/>
  <c r="E91"/>
  <c r="E92"/>
  <c r="E93"/>
  <c r="E95"/>
  <c r="E135"/>
  <c r="E136"/>
  <c r="E137"/>
  <c r="E138"/>
  <c r="E139"/>
  <c r="E140"/>
  <c r="E141"/>
  <c r="E142"/>
  <c r="E143"/>
  <c r="N153"/>
  <c r="E98"/>
  <c r="E99"/>
  <c r="E100"/>
  <c r="N100" s="1"/>
  <c r="E101"/>
  <c r="E102"/>
  <c r="E103"/>
  <c r="E104"/>
  <c r="N104" s="1"/>
  <c r="E105"/>
  <c r="E106"/>
  <c r="E107"/>
  <c r="E108"/>
  <c r="N108" s="1"/>
  <c r="N156"/>
  <c r="N157"/>
  <c r="N172"/>
  <c r="N180"/>
  <c r="N198"/>
  <c r="N202"/>
  <c r="E204"/>
  <c r="E206"/>
  <c r="E208"/>
  <c r="E209"/>
  <c r="E210"/>
  <c r="E211"/>
  <c r="E212"/>
  <c r="N212" s="1"/>
  <c r="E213"/>
  <c r="E215"/>
  <c r="E216"/>
  <c r="E218"/>
  <c r="E219"/>
  <c r="E220"/>
  <c r="E221"/>
  <c r="E222"/>
  <c r="E223"/>
  <c r="E224"/>
  <c r="E225"/>
  <c r="E229"/>
  <c r="E238" s="1"/>
  <c r="E240"/>
  <c r="E241"/>
  <c r="E242"/>
  <c r="E243"/>
  <c r="E244"/>
  <c r="E245"/>
  <c r="E258"/>
  <c r="E259"/>
  <c r="E260"/>
  <c r="E275"/>
  <c r="E276"/>
  <c r="E277"/>
  <c r="E278"/>
  <c r="E279"/>
  <c r="E281"/>
  <c r="E282"/>
  <c r="E283"/>
  <c r="E284"/>
  <c r="E285"/>
  <c r="E286"/>
  <c r="E287"/>
  <c r="E288"/>
  <c r="E289"/>
  <c r="E297"/>
  <c r="E298"/>
  <c r="E299"/>
  <c r="E300"/>
  <c r="E301"/>
  <c r="E302"/>
  <c r="E304"/>
  <c r="E305"/>
  <c r="E307"/>
  <c r="E308"/>
  <c r="E309"/>
  <c r="E311"/>
  <c r="E312"/>
  <c r="E313"/>
  <c r="E314"/>
  <c r="E316"/>
  <c r="E317"/>
  <c r="E318"/>
  <c r="E320"/>
  <c r="E321"/>
  <c r="E322"/>
  <c r="E323"/>
  <c r="E324"/>
  <c r="E328"/>
  <c r="E329"/>
  <c r="E330"/>
  <c r="E331"/>
  <c r="E332"/>
  <c r="E334"/>
  <c r="N334" s="1"/>
  <c r="E346"/>
  <c r="E347"/>
  <c r="E348"/>
  <c r="E349"/>
  <c r="E350"/>
  <c r="E351"/>
  <c r="E352"/>
  <c r="E356"/>
  <c r="E357"/>
  <c r="E358"/>
  <c r="E359"/>
  <c r="J359" s="1"/>
  <c r="E360"/>
  <c r="E361"/>
  <c r="E362"/>
  <c r="E363"/>
  <c r="E364"/>
  <c r="E365"/>
  <c r="E366"/>
  <c r="E367"/>
  <c r="E368"/>
  <c r="E372"/>
  <c r="E373"/>
  <c r="E374"/>
  <c r="E375"/>
  <c r="E376"/>
  <c r="E377"/>
  <c r="E378"/>
  <c r="E379"/>
  <c r="E380"/>
  <c r="E381"/>
  <c r="M225" i="16" l="1"/>
  <c r="N225"/>
  <c r="L225"/>
  <c r="J225"/>
  <c r="K225"/>
  <c r="E326" i="10"/>
  <c r="E239"/>
  <c r="E228"/>
  <c r="N84"/>
  <c r="E88"/>
  <c r="E89" s="1"/>
  <c r="E354"/>
  <c r="E315"/>
  <c r="K324"/>
  <c r="M324"/>
  <c r="J324"/>
  <c r="L324"/>
  <c r="N324"/>
  <c r="K322"/>
  <c r="M322"/>
  <c r="J322"/>
  <c r="L322"/>
  <c r="N322"/>
  <c r="K320"/>
  <c r="M320"/>
  <c r="J320"/>
  <c r="L320"/>
  <c r="N320"/>
  <c r="J323"/>
  <c r="L323"/>
  <c r="N323"/>
  <c r="K323"/>
  <c r="M323"/>
  <c r="J321"/>
  <c r="L321"/>
  <c r="N321"/>
  <c r="K321"/>
  <c r="M321"/>
  <c r="E310"/>
  <c r="E306"/>
  <c r="K306" s="1"/>
  <c r="E273"/>
  <c r="E319"/>
  <c r="E249"/>
  <c r="K239"/>
  <c r="E290"/>
  <c r="E296" s="1"/>
  <c r="K212"/>
  <c r="E261"/>
  <c r="E262" s="1"/>
  <c r="E333"/>
  <c r="J333" s="1"/>
  <c r="J238"/>
  <c r="K238"/>
  <c r="N238"/>
  <c r="M238"/>
  <c r="L238"/>
  <c r="E371"/>
  <c r="E217"/>
  <c r="E207"/>
  <c r="M207" s="1"/>
  <c r="K403"/>
  <c r="M403"/>
  <c r="J403"/>
  <c r="N403"/>
  <c r="L403"/>
  <c r="E146"/>
  <c r="N372"/>
  <c r="E382"/>
  <c r="N382" s="1"/>
  <c r="E94"/>
  <c r="E109"/>
  <c r="J156"/>
  <c r="J380"/>
  <c r="N380"/>
  <c r="J378"/>
  <c r="N378"/>
  <c r="J376"/>
  <c r="N376"/>
  <c r="J374"/>
  <c r="N374"/>
  <c r="K368"/>
  <c r="N368"/>
  <c r="K366"/>
  <c r="N366"/>
  <c r="K364"/>
  <c r="N364"/>
  <c r="K362"/>
  <c r="N362"/>
  <c r="K360"/>
  <c r="N360"/>
  <c r="K358"/>
  <c r="N358"/>
  <c r="K356"/>
  <c r="N356"/>
  <c r="K351"/>
  <c r="N351"/>
  <c r="K349"/>
  <c r="N349"/>
  <c r="J347"/>
  <c r="N347"/>
  <c r="K331"/>
  <c r="N331"/>
  <c r="K330"/>
  <c r="N330"/>
  <c r="K328"/>
  <c r="N328"/>
  <c r="M318"/>
  <c r="N318"/>
  <c r="M316"/>
  <c r="N316"/>
  <c r="J313"/>
  <c r="N313"/>
  <c r="J311"/>
  <c r="N311"/>
  <c r="J309"/>
  <c r="N309"/>
  <c r="J307"/>
  <c r="N307"/>
  <c r="K304"/>
  <c r="N304"/>
  <c r="K301"/>
  <c r="N301"/>
  <c r="K299"/>
  <c r="N299"/>
  <c r="K297"/>
  <c r="N297"/>
  <c r="K289"/>
  <c r="N289"/>
  <c r="K286"/>
  <c r="N286"/>
  <c r="L284"/>
  <c r="N284"/>
  <c r="L282"/>
  <c r="N282"/>
  <c r="L279"/>
  <c r="N279"/>
  <c r="L278"/>
  <c r="N278"/>
  <c r="K277"/>
  <c r="N277"/>
  <c r="K275"/>
  <c r="N275"/>
  <c r="K259"/>
  <c r="N259"/>
  <c r="K244"/>
  <c r="N244"/>
  <c r="K242"/>
  <c r="N242"/>
  <c r="L240"/>
  <c r="N240"/>
  <c r="J229"/>
  <c r="N229"/>
  <c r="K224"/>
  <c r="N224"/>
  <c r="K222"/>
  <c r="N222"/>
  <c r="K220"/>
  <c r="N220"/>
  <c r="K218"/>
  <c r="N218"/>
  <c r="K215"/>
  <c r="N215"/>
  <c r="K210"/>
  <c r="N210"/>
  <c r="K208"/>
  <c r="N208"/>
  <c r="J204"/>
  <c r="N204"/>
  <c r="J200"/>
  <c r="N200"/>
  <c r="J176"/>
  <c r="N176"/>
  <c r="M165"/>
  <c r="N165"/>
  <c r="M163"/>
  <c r="N163"/>
  <c r="J159"/>
  <c r="N159"/>
  <c r="K107"/>
  <c r="N107"/>
  <c r="K105"/>
  <c r="N105"/>
  <c r="K103"/>
  <c r="N103"/>
  <c r="K101"/>
  <c r="N101"/>
  <c r="K99"/>
  <c r="N99"/>
  <c r="J151"/>
  <c r="N151"/>
  <c r="J149"/>
  <c r="N149"/>
  <c r="J146"/>
  <c r="J143"/>
  <c r="N143"/>
  <c r="J141"/>
  <c r="N141"/>
  <c r="J139"/>
  <c r="N139"/>
  <c r="J137"/>
  <c r="N137"/>
  <c r="J135"/>
  <c r="N135"/>
  <c r="J93"/>
  <c r="N93"/>
  <c r="J91"/>
  <c r="N91"/>
  <c r="K167"/>
  <c r="N167"/>
  <c r="J170"/>
  <c r="N170"/>
  <c r="M168"/>
  <c r="N168"/>
  <c r="J272"/>
  <c r="N272"/>
  <c r="J269"/>
  <c r="N269"/>
  <c r="J264"/>
  <c r="N264"/>
  <c r="J381"/>
  <c r="N381"/>
  <c r="J379"/>
  <c r="N379"/>
  <c r="J377"/>
  <c r="N377"/>
  <c r="J375"/>
  <c r="N375"/>
  <c r="J373"/>
  <c r="N373"/>
  <c r="K367"/>
  <c r="N367"/>
  <c r="K365"/>
  <c r="N365"/>
  <c r="K363"/>
  <c r="N363"/>
  <c r="K361"/>
  <c r="N361"/>
  <c r="K359"/>
  <c r="N359"/>
  <c r="K357"/>
  <c r="N357"/>
  <c r="K352"/>
  <c r="N352"/>
  <c r="K350"/>
  <c r="N350"/>
  <c r="K348"/>
  <c r="N348"/>
  <c r="K346"/>
  <c r="N346"/>
  <c r="K332"/>
  <c r="N332"/>
  <c r="J329"/>
  <c r="N329"/>
  <c r="K317"/>
  <c r="N317"/>
  <c r="K315"/>
  <c r="N315"/>
  <c r="K314"/>
  <c r="N314"/>
  <c r="K312"/>
  <c r="N312"/>
  <c r="K310"/>
  <c r="N310"/>
  <c r="K308"/>
  <c r="N308"/>
  <c r="K305"/>
  <c r="N305"/>
  <c r="K302"/>
  <c r="N302"/>
  <c r="K300"/>
  <c r="N300"/>
  <c r="K298"/>
  <c r="N298"/>
  <c r="K288"/>
  <c r="N288"/>
  <c r="K287"/>
  <c r="N287"/>
  <c r="K285"/>
  <c r="N285"/>
  <c r="K283"/>
  <c r="N283"/>
  <c r="K281"/>
  <c r="N281"/>
  <c r="K276"/>
  <c r="N276"/>
  <c r="K260"/>
  <c r="N260"/>
  <c r="K258"/>
  <c r="N258"/>
  <c r="K245"/>
  <c r="N245"/>
  <c r="K243"/>
  <c r="N243"/>
  <c r="K241"/>
  <c r="N241"/>
  <c r="K225"/>
  <c r="N225"/>
  <c r="K223"/>
  <c r="N223"/>
  <c r="K221"/>
  <c r="N221"/>
  <c r="K219"/>
  <c r="N219"/>
  <c r="K216"/>
  <c r="N216"/>
  <c r="K213"/>
  <c r="N213"/>
  <c r="K211"/>
  <c r="N211"/>
  <c r="J209"/>
  <c r="N209"/>
  <c r="K206"/>
  <c r="N206"/>
  <c r="J203"/>
  <c r="N203"/>
  <c r="J201"/>
  <c r="N201"/>
  <c r="J199"/>
  <c r="N199"/>
  <c r="J183"/>
  <c r="N183"/>
  <c r="J178"/>
  <c r="N178"/>
  <c r="J174"/>
  <c r="N174"/>
  <c r="M166"/>
  <c r="N166"/>
  <c r="J164"/>
  <c r="N164"/>
  <c r="J160"/>
  <c r="N160"/>
  <c r="J158"/>
  <c r="N158"/>
  <c r="J106"/>
  <c r="N106"/>
  <c r="J102"/>
  <c r="N102"/>
  <c r="J98"/>
  <c r="N98"/>
  <c r="K152"/>
  <c r="N152"/>
  <c r="J150"/>
  <c r="N150"/>
  <c r="J148"/>
  <c r="N148"/>
  <c r="J144"/>
  <c r="N144"/>
  <c r="J142"/>
  <c r="N142"/>
  <c r="J140"/>
  <c r="N140"/>
  <c r="J138"/>
  <c r="N138"/>
  <c r="J136"/>
  <c r="N136"/>
  <c r="J134"/>
  <c r="N134"/>
  <c r="J95"/>
  <c r="N95"/>
  <c r="J92"/>
  <c r="N92"/>
  <c r="J90"/>
  <c r="N90"/>
  <c r="J171"/>
  <c r="N171"/>
  <c r="K169"/>
  <c r="N169"/>
  <c r="J271"/>
  <c r="N271"/>
  <c r="J265"/>
  <c r="N265"/>
  <c r="J263"/>
  <c r="N263"/>
  <c r="J334"/>
  <c r="E344"/>
  <c r="N344" s="1"/>
  <c r="J349"/>
  <c r="M334"/>
  <c r="J367"/>
  <c r="K84"/>
  <c r="M84"/>
  <c r="J84"/>
  <c r="L84"/>
  <c r="K82"/>
  <c r="M82"/>
  <c r="J82"/>
  <c r="L82"/>
  <c r="K79"/>
  <c r="M79"/>
  <c r="J79"/>
  <c r="L79"/>
  <c r="K77"/>
  <c r="M77"/>
  <c r="J77"/>
  <c r="L77"/>
  <c r="K71"/>
  <c r="M71"/>
  <c r="J71"/>
  <c r="L71"/>
  <c r="K85"/>
  <c r="M85"/>
  <c r="J85"/>
  <c r="L85"/>
  <c r="K80"/>
  <c r="M80"/>
  <c r="J80"/>
  <c r="L80"/>
  <c r="N78"/>
  <c r="N81"/>
  <c r="M271"/>
  <c r="M263"/>
  <c r="J351"/>
  <c r="M347"/>
  <c r="N83"/>
  <c r="M265"/>
  <c r="E96"/>
  <c r="J96" s="1"/>
  <c r="J363"/>
  <c r="L332"/>
  <c r="K271"/>
  <c r="K265"/>
  <c r="K263"/>
  <c r="J94"/>
  <c r="E383"/>
  <c r="M273"/>
  <c r="M272"/>
  <c r="K272"/>
  <c r="M269"/>
  <c r="K269"/>
  <c r="M264"/>
  <c r="K264"/>
  <c r="J365"/>
  <c r="J361"/>
  <c r="J357"/>
  <c r="J300"/>
  <c r="N72"/>
  <c r="L272"/>
  <c r="L271"/>
  <c r="L269"/>
  <c r="L265"/>
  <c r="L264"/>
  <c r="L263"/>
  <c r="E270"/>
  <c r="N270" s="1"/>
  <c r="J305"/>
  <c r="J302"/>
  <c r="J298"/>
  <c r="J223"/>
  <c r="L170"/>
  <c r="M170"/>
  <c r="L166"/>
  <c r="J103"/>
  <c r="M91"/>
  <c r="K95"/>
  <c r="K93"/>
  <c r="K92"/>
  <c r="K91"/>
  <c r="K90"/>
  <c r="L168"/>
  <c r="L164"/>
  <c r="M164"/>
  <c r="K171"/>
  <c r="M171"/>
  <c r="M95"/>
  <c r="M90"/>
  <c r="L95"/>
  <c r="L93"/>
  <c r="L92"/>
  <c r="L91"/>
  <c r="L90"/>
  <c r="L169"/>
  <c r="L167"/>
  <c r="L165"/>
  <c r="L163"/>
  <c r="M169"/>
  <c r="M167"/>
  <c r="L171"/>
  <c r="K329"/>
  <c r="J169"/>
  <c r="J167"/>
  <c r="J219"/>
  <c r="J225"/>
  <c r="J221"/>
  <c r="J206"/>
  <c r="M152"/>
  <c r="L367"/>
  <c r="L365"/>
  <c r="L363"/>
  <c r="L361"/>
  <c r="L359"/>
  <c r="L357"/>
  <c r="J332"/>
  <c r="M329"/>
  <c r="L305"/>
  <c r="L302"/>
  <c r="L300"/>
  <c r="L298"/>
  <c r="L225"/>
  <c r="L223"/>
  <c r="L221"/>
  <c r="L219"/>
  <c r="M206"/>
  <c r="K203"/>
  <c r="M203"/>
  <c r="K201"/>
  <c r="M201"/>
  <c r="K199"/>
  <c r="M199"/>
  <c r="K178"/>
  <c r="M178"/>
  <c r="K174"/>
  <c r="M174"/>
  <c r="K160"/>
  <c r="M160"/>
  <c r="K158"/>
  <c r="M158"/>
  <c r="K156"/>
  <c r="M156"/>
  <c r="M367"/>
  <c r="M365"/>
  <c r="M363"/>
  <c r="M361"/>
  <c r="M359"/>
  <c r="M357"/>
  <c r="M332"/>
  <c r="L329"/>
  <c r="M305"/>
  <c r="M302"/>
  <c r="M300"/>
  <c r="M298"/>
  <c r="M225"/>
  <c r="M223"/>
  <c r="M221"/>
  <c r="M219"/>
  <c r="L206"/>
  <c r="L203"/>
  <c r="L201"/>
  <c r="L199"/>
  <c r="L178"/>
  <c r="L174"/>
  <c r="L160"/>
  <c r="L158"/>
  <c r="L156"/>
  <c r="J153"/>
  <c r="M153"/>
  <c r="M134"/>
  <c r="M136"/>
  <c r="K134"/>
  <c r="M142"/>
  <c r="M144"/>
  <c r="K142"/>
  <c r="M138"/>
  <c r="K228"/>
  <c r="L351"/>
  <c r="L349"/>
  <c r="K347"/>
  <c r="K334"/>
  <c r="K153"/>
  <c r="M148"/>
  <c r="K144"/>
  <c r="L142"/>
  <c r="M141"/>
  <c r="M140"/>
  <c r="K138"/>
  <c r="K136"/>
  <c r="L134"/>
  <c r="J372"/>
  <c r="M372"/>
  <c r="J318"/>
  <c r="L318"/>
  <c r="J316"/>
  <c r="L316"/>
  <c r="K313"/>
  <c r="M313"/>
  <c r="K311"/>
  <c r="M311"/>
  <c r="K309"/>
  <c r="M309"/>
  <c r="K307"/>
  <c r="M307"/>
  <c r="J289"/>
  <c r="L289"/>
  <c r="J286"/>
  <c r="L286"/>
  <c r="K284"/>
  <c r="M284"/>
  <c r="K282"/>
  <c r="M282"/>
  <c r="K279"/>
  <c r="M279"/>
  <c r="K278"/>
  <c r="M278"/>
  <c r="J277"/>
  <c r="L277"/>
  <c r="J275"/>
  <c r="L275"/>
  <c r="J259"/>
  <c r="L259"/>
  <c r="J244"/>
  <c r="L244"/>
  <c r="J242"/>
  <c r="L242"/>
  <c r="K240"/>
  <c r="M240"/>
  <c r="K229"/>
  <c r="M229"/>
  <c r="J215"/>
  <c r="L215"/>
  <c r="J212"/>
  <c r="L212"/>
  <c r="J210"/>
  <c r="L210"/>
  <c r="J208"/>
  <c r="L208"/>
  <c r="J168"/>
  <c r="J165"/>
  <c r="J163"/>
  <c r="N162"/>
  <c r="K290"/>
  <c r="J371"/>
  <c r="M351"/>
  <c r="M349"/>
  <c r="L347"/>
  <c r="L334"/>
  <c r="K318"/>
  <c r="K316"/>
  <c r="L313"/>
  <c r="L311"/>
  <c r="L309"/>
  <c r="L307"/>
  <c r="M289"/>
  <c r="M286"/>
  <c r="J284"/>
  <c r="J282"/>
  <c r="J279"/>
  <c r="J278"/>
  <c r="M277"/>
  <c r="M275"/>
  <c r="M259"/>
  <c r="M244"/>
  <c r="M242"/>
  <c r="J240"/>
  <c r="L229"/>
  <c r="M215"/>
  <c r="M212"/>
  <c r="M210"/>
  <c r="M208"/>
  <c r="K168"/>
  <c r="K165"/>
  <c r="K163"/>
  <c r="K372"/>
  <c r="J154"/>
  <c r="J152"/>
  <c r="L152"/>
  <c r="J107"/>
  <c r="J99"/>
  <c r="M150"/>
  <c r="J105"/>
  <c r="J101"/>
  <c r="K150"/>
  <c r="L107"/>
  <c r="L105"/>
  <c r="L103"/>
  <c r="L101"/>
  <c r="L99"/>
  <c r="L150"/>
  <c r="M149"/>
  <c r="K140"/>
  <c r="L138"/>
  <c r="M137"/>
  <c r="M107"/>
  <c r="M105"/>
  <c r="M103"/>
  <c r="M101"/>
  <c r="M99"/>
  <c r="M93"/>
  <c r="M151"/>
  <c r="L148"/>
  <c r="L144"/>
  <c r="M143"/>
  <c r="L140"/>
  <c r="M139"/>
  <c r="L136"/>
  <c r="M135"/>
  <c r="K151"/>
  <c r="K149"/>
  <c r="K143"/>
  <c r="K141"/>
  <c r="K139"/>
  <c r="K137"/>
  <c r="K135"/>
  <c r="N147"/>
  <c r="N145"/>
  <c r="L153"/>
  <c r="L151"/>
  <c r="L149"/>
  <c r="L143"/>
  <c r="L141"/>
  <c r="L139"/>
  <c r="L137"/>
  <c r="L135"/>
  <c r="M217"/>
  <c r="L261"/>
  <c r="M326"/>
  <c r="L372"/>
  <c r="M381"/>
  <c r="K381"/>
  <c r="L381"/>
  <c r="M380"/>
  <c r="K380"/>
  <c r="L380"/>
  <c r="M379"/>
  <c r="K379"/>
  <c r="L379"/>
  <c r="M378"/>
  <c r="K378"/>
  <c r="L378"/>
  <c r="M377"/>
  <c r="K377"/>
  <c r="L377"/>
  <c r="M376"/>
  <c r="K376"/>
  <c r="L376"/>
  <c r="K375"/>
  <c r="M375"/>
  <c r="L375"/>
  <c r="M374"/>
  <c r="K374"/>
  <c r="L374"/>
  <c r="M373"/>
  <c r="K373"/>
  <c r="L373"/>
  <c r="J368"/>
  <c r="L368"/>
  <c r="J366"/>
  <c r="L366"/>
  <c r="J364"/>
  <c r="L364"/>
  <c r="J362"/>
  <c r="L362"/>
  <c r="J360"/>
  <c r="L360"/>
  <c r="J358"/>
  <c r="L358"/>
  <c r="J356"/>
  <c r="L356"/>
  <c r="J352"/>
  <c r="L352"/>
  <c r="J350"/>
  <c r="L350"/>
  <c r="J348"/>
  <c r="L348"/>
  <c r="J346"/>
  <c r="L346"/>
  <c r="J331"/>
  <c r="L331"/>
  <c r="J330"/>
  <c r="L330"/>
  <c r="J328"/>
  <c r="L328"/>
  <c r="J317"/>
  <c r="L317"/>
  <c r="J315"/>
  <c r="L315"/>
  <c r="J314"/>
  <c r="L314"/>
  <c r="J312"/>
  <c r="L312"/>
  <c r="J310"/>
  <c r="L310"/>
  <c r="J308"/>
  <c r="L308"/>
  <c r="J304"/>
  <c r="L304"/>
  <c r="J301"/>
  <c r="L301"/>
  <c r="J299"/>
  <c r="L299"/>
  <c r="J297"/>
  <c r="L297"/>
  <c r="J288"/>
  <c r="L288"/>
  <c r="J287"/>
  <c r="L287"/>
  <c r="J285"/>
  <c r="L285"/>
  <c r="J283"/>
  <c r="L283"/>
  <c r="J281"/>
  <c r="L281"/>
  <c r="J276"/>
  <c r="L276"/>
  <c r="J260"/>
  <c r="L260"/>
  <c r="J258"/>
  <c r="L258"/>
  <c r="J245"/>
  <c r="L245"/>
  <c r="J243"/>
  <c r="L243"/>
  <c r="J241"/>
  <c r="L241"/>
  <c r="J224"/>
  <c r="L224"/>
  <c r="J222"/>
  <c r="L222"/>
  <c r="J220"/>
  <c r="L220"/>
  <c r="J218"/>
  <c r="L218"/>
  <c r="J216"/>
  <c r="L216"/>
  <c r="J213"/>
  <c r="L213"/>
  <c r="J211"/>
  <c r="L211"/>
  <c r="K209"/>
  <c r="L209"/>
  <c r="K204"/>
  <c r="M204"/>
  <c r="L204"/>
  <c r="K202"/>
  <c r="M202"/>
  <c r="L202"/>
  <c r="K200"/>
  <c r="M200"/>
  <c r="L200"/>
  <c r="K198"/>
  <c r="M198"/>
  <c r="L198"/>
  <c r="K183"/>
  <c r="M183"/>
  <c r="L183"/>
  <c r="K180"/>
  <c r="M180"/>
  <c r="L180"/>
  <c r="K176"/>
  <c r="M176"/>
  <c r="L176"/>
  <c r="K172"/>
  <c r="M172"/>
  <c r="L172"/>
  <c r="K170"/>
  <c r="K166"/>
  <c r="K164"/>
  <c r="K159"/>
  <c r="M159"/>
  <c r="L159"/>
  <c r="K157"/>
  <c r="M157"/>
  <c r="L157"/>
  <c r="K108"/>
  <c r="M108"/>
  <c r="L108"/>
  <c r="K106"/>
  <c r="M106"/>
  <c r="L106"/>
  <c r="K104"/>
  <c r="M104"/>
  <c r="L104"/>
  <c r="K102"/>
  <c r="M102"/>
  <c r="L102"/>
  <c r="K100"/>
  <c r="M100"/>
  <c r="L100"/>
  <c r="K98"/>
  <c r="M98"/>
  <c r="L98"/>
  <c r="M92"/>
  <c r="M368"/>
  <c r="M366"/>
  <c r="M364"/>
  <c r="M362"/>
  <c r="M360"/>
  <c r="M358"/>
  <c r="M356"/>
  <c r="M352"/>
  <c r="M350"/>
  <c r="M348"/>
  <c r="M346"/>
  <c r="M331"/>
  <c r="M330"/>
  <c r="M328"/>
  <c r="M317"/>
  <c r="M315"/>
  <c r="M314"/>
  <c r="M312"/>
  <c r="M310"/>
  <c r="M308"/>
  <c r="M304"/>
  <c r="M301"/>
  <c r="M299"/>
  <c r="M297"/>
  <c r="M288"/>
  <c r="M287"/>
  <c r="M285"/>
  <c r="M283"/>
  <c r="M281"/>
  <c r="M276"/>
  <c r="M260"/>
  <c r="M258"/>
  <c r="M245"/>
  <c r="M243"/>
  <c r="M241"/>
  <c r="M224"/>
  <c r="M222"/>
  <c r="M220"/>
  <c r="M218"/>
  <c r="M216"/>
  <c r="M213"/>
  <c r="M211"/>
  <c r="M209"/>
  <c r="J202"/>
  <c r="J198"/>
  <c r="J180"/>
  <c r="J172"/>
  <c r="J166"/>
  <c r="J157"/>
  <c r="J108"/>
  <c r="J104"/>
  <c r="J100"/>
  <c r="N226" i="16" l="1"/>
  <c r="M226"/>
  <c r="L226"/>
  <c r="K226"/>
  <c r="J226"/>
  <c r="E327" i="10"/>
  <c r="N88"/>
  <c r="J354"/>
  <c r="K354"/>
  <c r="N354"/>
  <c r="M354"/>
  <c r="E355"/>
  <c r="J355" s="1"/>
  <c r="L354"/>
  <c r="N146"/>
  <c r="E155"/>
  <c r="J319"/>
  <c r="L319"/>
  <c r="N319"/>
  <c r="K319"/>
  <c r="M319"/>
  <c r="K296"/>
  <c r="J296"/>
  <c r="L296"/>
  <c r="M296"/>
  <c r="N296"/>
  <c r="E274"/>
  <c r="J249"/>
  <c r="K249"/>
  <c r="M249"/>
  <c r="L249"/>
  <c r="N249"/>
  <c r="L146"/>
  <c r="K146"/>
  <c r="M146"/>
  <c r="J109"/>
  <c r="K109"/>
  <c r="L109"/>
  <c r="M109"/>
  <c r="N109"/>
  <c r="E97"/>
  <c r="K96"/>
  <c r="J382"/>
  <c r="K154"/>
  <c r="K383"/>
  <c r="N383"/>
  <c r="N355"/>
  <c r="N326"/>
  <c r="N290"/>
  <c r="N239"/>
  <c r="N228"/>
  <c r="N207"/>
  <c r="L182"/>
  <c r="N182"/>
  <c r="N273"/>
  <c r="N94"/>
  <c r="N154"/>
  <c r="N96"/>
  <c r="N371"/>
  <c r="N333"/>
  <c r="N306"/>
  <c r="N261"/>
  <c r="N217"/>
  <c r="K344"/>
  <c r="J344"/>
  <c r="L344"/>
  <c r="M344"/>
  <c r="L290"/>
  <c r="M162"/>
  <c r="L72"/>
  <c r="J72"/>
  <c r="K83"/>
  <c r="M83"/>
  <c r="J83"/>
  <c r="L83"/>
  <c r="K81"/>
  <c r="M81"/>
  <c r="J81"/>
  <c r="L81"/>
  <c r="K78"/>
  <c r="M78"/>
  <c r="J78"/>
  <c r="L78"/>
  <c r="L96"/>
  <c r="N89"/>
  <c r="K88"/>
  <c r="M88"/>
  <c r="J88"/>
  <c r="L88"/>
  <c r="L94"/>
  <c r="K94"/>
  <c r="M274"/>
  <c r="J270"/>
  <c r="K270"/>
  <c r="M383"/>
  <c r="J383"/>
  <c r="L270"/>
  <c r="L383"/>
  <c r="K72"/>
  <c r="M270"/>
  <c r="J273"/>
  <c r="K273"/>
  <c r="M72"/>
  <c r="L273"/>
  <c r="J228"/>
  <c r="K162"/>
  <c r="J306"/>
  <c r="L333"/>
  <c r="M333"/>
  <c r="L207"/>
  <c r="J162"/>
  <c r="J207"/>
  <c r="L162"/>
  <c r="K207"/>
  <c r="L154"/>
  <c r="M306"/>
  <c r="L306"/>
  <c r="M154"/>
  <c r="M96"/>
  <c r="L371"/>
  <c r="K371"/>
  <c r="M228"/>
  <c r="L228"/>
  <c r="L239"/>
  <c r="M261"/>
  <c r="L217"/>
  <c r="K355"/>
  <c r="K382"/>
  <c r="L355"/>
  <c r="K333"/>
  <c r="M355"/>
  <c r="M371"/>
  <c r="M239"/>
  <c r="M290"/>
  <c r="J239"/>
  <c r="J290"/>
  <c r="L382"/>
  <c r="M382"/>
  <c r="J147"/>
  <c r="K147"/>
  <c r="M147"/>
  <c r="J145"/>
  <c r="K145"/>
  <c r="M145"/>
  <c r="L145"/>
  <c r="L147"/>
  <c r="K326"/>
  <c r="J326"/>
  <c r="J261"/>
  <c r="K261"/>
  <c r="J217"/>
  <c r="K217"/>
  <c r="J182"/>
  <c r="K182"/>
  <c r="L326"/>
  <c r="M182"/>
  <c r="M227" i="16" l="1"/>
  <c r="N227"/>
  <c r="L227"/>
  <c r="J227"/>
  <c r="K227"/>
  <c r="J327" i="10"/>
  <c r="M327"/>
  <c r="N327"/>
  <c r="K327"/>
  <c r="L327"/>
  <c r="N155"/>
  <c r="M155"/>
  <c r="J155"/>
  <c r="K155"/>
  <c r="L155"/>
  <c r="J97"/>
  <c r="L97"/>
  <c r="M97"/>
  <c r="N97"/>
  <c r="K97"/>
  <c r="E110"/>
  <c r="N274"/>
  <c r="J89"/>
  <c r="K89"/>
  <c r="L89"/>
  <c r="M89"/>
  <c r="L274"/>
  <c r="E384"/>
  <c r="K274"/>
  <c r="J274"/>
  <c r="M94"/>
  <c r="K228" i="16" l="1"/>
  <c r="N228"/>
  <c r="J228"/>
  <c r="M228"/>
  <c r="L228"/>
  <c r="L230"/>
  <c r="N384" i="10"/>
  <c r="K110"/>
  <c r="N110"/>
  <c r="J110"/>
  <c r="M110"/>
  <c r="L110"/>
  <c r="E387"/>
  <c r="E386"/>
  <c r="N386" s="1"/>
  <c r="J384"/>
  <c r="K384"/>
  <c r="L384"/>
  <c r="M384"/>
  <c r="E385"/>
  <c r="N230" i="16" l="1"/>
  <c r="J230"/>
  <c r="L229"/>
  <c r="J229"/>
  <c r="N229"/>
  <c r="M229"/>
  <c r="K229"/>
  <c r="K230"/>
  <c r="M230"/>
  <c r="L231"/>
  <c r="N231"/>
  <c r="M231"/>
  <c r="J231"/>
  <c r="K231"/>
  <c r="L386" i="10"/>
  <c r="L387"/>
  <c r="N387"/>
  <c r="M385"/>
  <c r="N385"/>
  <c r="M386"/>
  <c r="M387"/>
  <c r="L385"/>
  <c r="E388"/>
  <c r="J385"/>
  <c r="K385"/>
  <c r="J386"/>
  <c r="K386"/>
  <c r="E389"/>
  <c r="J387"/>
  <c r="K387"/>
  <c r="L232" i="16" l="1"/>
  <c r="M232"/>
  <c r="J232"/>
  <c r="K232"/>
  <c r="N232"/>
  <c r="E393" i="10"/>
  <c r="M389"/>
  <c r="N389"/>
  <c r="L388"/>
  <c r="N388"/>
  <c r="N390"/>
  <c r="L389"/>
  <c r="N392"/>
  <c r="N391"/>
  <c r="K389"/>
  <c r="J389"/>
  <c r="K388"/>
  <c r="J388"/>
  <c r="M388"/>
  <c r="L233" i="16" l="1"/>
  <c r="N233"/>
  <c r="M233"/>
  <c r="J233"/>
  <c r="K233"/>
  <c r="M390" i="10"/>
  <c r="L390"/>
  <c r="J390"/>
  <c r="K392"/>
  <c r="J392"/>
  <c r="J391"/>
  <c r="K391"/>
  <c r="M391"/>
  <c r="K390"/>
  <c r="M392"/>
  <c r="L392"/>
  <c r="L391"/>
  <c r="L234" i="16" l="1"/>
  <c r="M234"/>
  <c r="J234"/>
  <c r="K234"/>
  <c r="N234"/>
  <c r="N393" i="10"/>
  <c r="K393"/>
  <c r="J393"/>
  <c r="M393"/>
  <c r="L393"/>
  <c r="L235" i="16" l="1"/>
  <c r="N235"/>
  <c r="M235"/>
  <c r="J235"/>
  <c r="K235"/>
  <c r="N262" i="10"/>
  <c r="L236" i="16" l="1"/>
  <c r="M236"/>
  <c r="J236"/>
  <c r="K236"/>
  <c r="N236"/>
  <c r="K262" i="10"/>
  <c r="J262"/>
  <c r="L262"/>
  <c r="M262"/>
  <c r="L237" i="16" l="1"/>
  <c r="N237"/>
  <c r="M237"/>
  <c r="J237"/>
  <c r="K237"/>
  <c r="M20" i="10"/>
  <c r="N34"/>
  <c r="N20"/>
  <c r="L20"/>
  <c r="J20"/>
  <c r="K20"/>
  <c r="L238" i="16" l="1"/>
  <c r="M238"/>
  <c r="J238"/>
  <c r="K238"/>
  <c r="N238"/>
  <c r="K34" i="10"/>
  <c r="J34"/>
  <c r="L34"/>
  <c r="M34"/>
  <c r="K239" i="16" l="1"/>
  <c r="J239"/>
  <c r="N239"/>
  <c r="M239"/>
  <c r="L239"/>
  <c r="L240" l="1"/>
  <c r="J240"/>
  <c r="N240"/>
  <c r="M240"/>
  <c r="K240"/>
  <c r="L241" l="1"/>
  <c r="N241"/>
  <c r="M241"/>
  <c r="J241"/>
  <c r="K241"/>
  <c r="L242" l="1"/>
  <c r="M242"/>
  <c r="J242"/>
  <c r="N242"/>
  <c r="K242"/>
  <c r="L243" l="1"/>
  <c r="N243"/>
  <c r="M243"/>
  <c r="J243"/>
  <c r="K243"/>
  <c r="L244" l="1"/>
  <c r="M244"/>
  <c r="J244"/>
  <c r="N244"/>
  <c r="K244"/>
  <c r="K245" l="1"/>
  <c r="N245"/>
  <c r="J245"/>
  <c r="L245"/>
  <c r="M245"/>
  <c r="L246" l="1"/>
  <c r="J246"/>
  <c r="N246"/>
  <c r="K246"/>
  <c r="M246"/>
  <c r="L247" l="1"/>
  <c r="N247"/>
  <c r="M247"/>
  <c r="J247"/>
  <c r="K247"/>
  <c r="L248" l="1"/>
  <c r="M248"/>
  <c r="J248"/>
  <c r="N248"/>
  <c r="K248"/>
  <c r="L249" l="1"/>
  <c r="N249"/>
  <c r="M249"/>
  <c r="J249"/>
  <c r="K249"/>
  <c r="L250" l="1"/>
  <c r="M250"/>
  <c r="J250"/>
  <c r="N250"/>
  <c r="K250"/>
  <c r="J251" l="1"/>
  <c r="K251"/>
  <c r="M251"/>
  <c r="N251"/>
  <c r="L251"/>
  <c r="L252" l="1"/>
  <c r="N252"/>
  <c r="M252"/>
  <c r="J252"/>
  <c r="K252"/>
  <c r="L253" l="1"/>
  <c r="N253"/>
  <c r="M253"/>
  <c r="J253"/>
  <c r="K253"/>
  <c r="L254" l="1"/>
  <c r="M254"/>
  <c r="J254"/>
  <c r="N254"/>
  <c r="K254"/>
  <c r="L255" l="1"/>
  <c r="N255"/>
  <c r="M255"/>
  <c r="J255"/>
  <c r="K255"/>
  <c r="L256" l="1"/>
  <c r="M256"/>
  <c r="J256"/>
  <c r="N256"/>
  <c r="K256"/>
  <c r="L257" l="1"/>
  <c r="N257"/>
  <c r="M257"/>
  <c r="J257"/>
  <c r="K257"/>
  <c r="L258" l="1"/>
  <c r="M258"/>
  <c r="J258"/>
  <c r="N258"/>
  <c r="K258"/>
  <c r="L259" l="1"/>
  <c r="J259"/>
  <c r="N259"/>
  <c r="M259"/>
  <c r="K259"/>
  <c r="K260" l="1"/>
  <c r="J260"/>
  <c r="N260"/>
  <c r="M260"/>
  <c r="L260"/>
  <c r="L261" l="1"/>
  <c r="J261"/>
  <c r="N261"/>
  <c r="K261"/>
  <c r="M261"/>
  <c r="L262" l="1"/>
  <c r="N262"/>
  <c r="M262"/>
  <c r="J262"/>
  <c r="K262"/>
  <c r="K263" l="1"/>
  <c r="J263"/>
  <c r="L263"/>
  <c r="M263"/>
  <c r="N263"/>
  <c r="L264" l="1"/>
  <c r="N264"/>
  <c r="M264"/>
  <c r="J264"/>
  <c r="K264"/>
  <c r="J265" l="1"/>
  <c r="N265"/>
  <c r="L265"/>
  <c r="K265"/>
  <c r="M265"/>
  <c r="N266" l="1"/>
  <c r="L266"/>
  <c r="M266"/>
  <c r="J266"/>
  <c r="K266"/>
  <c r="M267" l="1"/>
  <c r="J267"/>
  <c r="N267"/>
  <c r="L267"/>
  <c r="K267"/>
  <c r="N268" l="1"/>
  <c r="L268"/>
  <c r="M268"/>
  <c r="J268"/>
  <c r="K268"/>
  <c r="M269" l="1"/>
  <c r="J269"/>
  <c r="N269"/>
  <c r="L269"/>
  <c r="K269"/>
  <c r="N270" l="1"/>
  <c r="L270"/>
  <c r="M270"/>
  <c r="J270"/>
  <c r="K270"/>
  <c r="M271" l="1"/>
  <c r="J271"/>
  <c r="N271"/>
  <c r="L271"/>
  <c r="K271"/>
  <c r="N272" l="1"/>
  <c r="L272"/>
  <c r="M272"/>
  <c r="J272"/>
  <c r="K272"/>
  <c r="M273" l="1"/>
  <c r="J273"/>
  <c r="N273"/>
  <c r="L273"/>
  <c r="K273"/>
  <c r="N274" l="1"/>
  <c r="L274"/>
  <c r="M274"/>
  <c r="J274"/>
  <c r="K274"/>
  <c r="M275" l="1"/>
  <c r="N275"/>
  <c r="L275"/>
  <c r="J275"/>
  <c r="K275"/>
  <c r="M276" l="1"/>
  <c r="N276"/>
  <c r="J276"/>
  <c r="L276"/>
  <c r="K276"/>
  <c r="M277" l="1"/>
  <c r="L277"/>
  <c r="J277"/>
  <c r="N277"/>
  <c r="K277"/>
  <c r="N278" l="1"/>
  <c r="M278"/>
  <c r="J278"/>
  <c r="L278"/>
  <c r="K278"/>
  <c r="J279" l="1"/>
  <c r="N279"/>
  <c r="M279"/>
  <c r="L279"/>
  <c r="K279"/>
  <c r="M280" l="1"/>
  <c r="J280"/>
  <c r="K280"/>
  <c r="L280"/>
  <c r="N280"/>
  <c r="J281" l="1"/>
  <c r="N281"/>
  <c r="L281"/>
  <c r="K281"/>
  <c r="M281"/>
  <c r="M282" l="1"/>
  <c r="J282"/>
  <c r="L282"/>
  <c r="N282"/>
  <c r="K282"/>
  <c r="M283" l="1"/>
  <c r="J283"/>
  <c r="N283"/>
  <c r="L283"/>
  <c r="K283"/>
  <c r="M284" l="1"/>
  <c r="J284"/>
  <c r="L284"/>
  <c r="N284"/>
  <c r="K284"/>
  <c r="K285" l="1"/>
  <c r="M285"/>
  <c r="L285"/>
  <c r="J285"/>
  <c r="N285"/>
  <c r="M286" l="1"/>
  <c r="L286"/>
  <c r="J286"/>
  <c r="N286"/>
  <c r="K286"/>
  <c r="J287" l="1"/>
  <c r="N287"/>
  <c r="L287"/>
  <c r="M287"/>
  <c r="K287"/>
  <c r="M288" l="1"/>
  <c r="J288"/>
  <c r="L288"/>
  <c r="N288"/>
  <c r="K288"/>
  <c r="M289" l="1"/>
  <c r="J289"/>
  <c r="N289"/>
  <c r="L289"/>
  <c r="K289"/>
  <c r="M290" l="1"/>
  <c r="J290"/>
  <c r="L290"/>
  <c r="N290"/>
  <c r="K290"/>
  <c r="M291" l="1"/>
  <c r="J291"/>
  <c r="N291"/>
  <c r="L291"/>
  <c r="K291"/>
  <c r="M292" l="1"/>
  <c r="J292"/>
  <c r="L292"/>
  <c r="N292"/>
  <c r="K292"/>
  <c r="M293" l="1"/>
  <c r="J293"/>
  <c r="N293"/>
  <c r="L293"/>
  <c r="K293"/>
  <c r="M294" l="1"/>
  <c r="J294"/>
  <c r="L294"/>
  <c r="N294"/>
  <c r="K294"/>
  <c r="M295" l="1"/>
  <c r="J295"/>
  <c r="N295"/>
  <c r="L295"/>
  <c r="K295"/>
  <c r="K296" l="1"/>
  <c r="L296"/>
  <c r="J296"/>
  <c r="M296"/>
  <c r="N296"/>
  <c r="J297" l="1"/>
  <c r="L297"/>
  <c r="N297"/>
  <c r="M297"/>
  <c r="K297"/>
  <c r="M298" l="1"/>
  <c r="J298"/>
  <c r="N298"/>
  <c r="L298"/>
  <c r="K298"/>
  <c r="M299" l="1"/>
  <c r="J299"/>
  <c r="L299"/>
  <c r="N299"/>
  <c r="K299"/>
  <c r="K300" l="1"/>
  <c r="M300"/>
  <c r="L300"/>
  <c r="J300"/>
  <c r="N300"/>
  <c r="J301" l="1"/>
  <c r="N301"/>
  <c r="L301"/>
  <c r="M301"/>
  <c r="K301"/>
  <c r="M302" l="1"/>
  <c r="J302"/>
  <c r="L302"/>
  <c r="N302"/>
  <c r="K302"/>
  <c r="M303" l="1"/>
  <c r="J303"/>
  <c r="N303"/>
  <c r="L303"/>
  <c r="K303"/>
  <c r="M304" l="1"/>
  <c r="J304"/>
  <c r="L304"/>
  <c r="N304"/>
  <c r="K304"/>
  <c r="K305" l="1"/>
  <c r="L305"/>
  <c r="J305"/>
  <c r="M305"/>
  <c r="N305"/>
  <c r="J306" l="1"/>
  <c r="N306"/>
  <c r="L306"/>
  <c r="K306"/>
  <c r="M306"/>
  <c r="M307" l="1"/>
  <c r="J307"/>
  <c r="L307"/>
  <c r="N307"/>
  <c r="K307"/>
  <c r="M308" l="1"/>
  <c r="J308"/>
  <c r="N308"/>
  <c r="L308"/>
  <c r="K308"/>
  <c r="K309" l="1"/>
  <c r="M309"/>
  <c r="L309"/>
  <c r="J309"/>
  <c r="N309"/>
  <c r="J310" l="1"/>
  <c r="L310"/>
  <c r="N310"/>
  <c r="K310"/>
  <c r="M310"/>
  <c r="M311" l="1"/>
  <c r="J311"/>
  <c r="N311"/>
  <c r="L311"/>
  <c r="K311"/>
  <c r="M312" l="1"/>
  <c r="N312"/>
  <c r="M313" l="1"/>
  <c r="J313"/>
  <c r="N313"/>
  <c r="L313"/>
  <c r="K313"/>
  <c r="M314" l="1"/>
  <c r="J314"/>
  <c r="L314"/>
  <c r="N314"/>
  <c r="K314"/>
  <c r="M315" l="1"/>
  <c r="J315"/>
  <c r="N315"/>
  <c r="L315"/>
  <c r="K315"/>
  <c r="K316" l="1"/>
  <c r="L316"/>
  <c r="J316"/>
  <c r="M316"/>
  <c r="N316"/>
  <c r="J317" l="1"/>
  <c r="M317"/>
  <c r="L317"/>
  <c r="K317"/>
  <c r="N317"/>
  <c r="J318" l="1"/>
  <c r="L318"/>
  <c r="N318"/>
  <c r="M318"/>
  <c r="K318"/>
  <c r="M319" l="1"/>
  <c r="J319"/>
  <c r="N319"/>
  <c r="L319"/>
  <c r="K319"/>
  <c r="M320" l="1"/>
  <c r="J320"/>
  <c r="L320"/>
  <c r="N320"/>
  <c r="K320"/>
  <c r="M321" l="1"/>
  <c r="J321"/>
  <c r="N321"/>
  <c r="L321"/>
  <c r="K321"/>
  <c r="M322" l="1"/>
  <c r="J322"/>
  <c r="L322"/>
  <c r="N322"/>
  <c r="K322"/>
  <c r="K323" l="1"/>
  <c r="M323"/>
  <c r="L323"/>
  <c r="J323"/>
  <c r="N323"/>
  <c r="M324" l="1"/>
  <c r="J324"/>
  <c r="N324"/>
  <c r="L324"/>
  <c r="K324"/>
  <c r="M325" l="1"/>
  <c r="J325"/>
  <c r="L325"/>
  <c r="N325"/>
  <c r="K325"/>
  <c r="M326" l="1"/>
  <c r="J326"/>
  <c r="N326"/>
  <c r="L326"/>
  <c r="K326"/>
  <c r="M327" l="1"/>
  <c r="J327"/>
  <c r="L327"/>
  <c r="N327"/>
  <c r="K327"/>
  <c r="M328" l="1"/>
  <c r="J328"/>
  <c r="N328"/>
  <c r="L328"/>
  <c r="K328"/>
  <c r="M329" l="1"/>
  <c r="J329"/>
  <c r="L329"/>
  <c r="N329"/>
  <c r="K329"/>
  <c r="M330" l="1"/>
  <c r="J330"/>
  <c r="N330"/>
  <c r="L330"/>
  <c r="K330"/>
  <c r="M331" l="1"/>
  <c r="J331"/>
  <c r="L331"/>
  <c r="N331"/>
  <c r="K331"/>
  <c r="M332" l="1"/>
  <c r="J332"/>
  <c r="N332"/>
  <c r="L332"/>
  <c r="K332"/>
  <c r="N333" l="1"/>
  <c r="J333"/>
  <c r="L333"/>
  <c r="K333"/>
  <c r="M333"/>
  <c r="K334" l="1"/>
  <c r="L334"/>
  <c r="J334"/>
  <c r="M334"/>
  <c r="N334"/>
  <c r="N335" l="1"/>
  <c r="J335"/>
  <c r="L335"/>
  <c r="K335"/>
  <c r="M335"/>
  <c r="M336" l="1"/>
  <c r="N336"/>
  <c r="L336"/>
  <c r="J336"/>
  <c r="K336"/>
  <c r="M337" l="1"/>
  <c r="N337"/>
  <c r="J337"/>
  <c r="L337"/>
  <c r="K337"/>
  <c r="M338" l="1"/>
  <c r="L338"/>
  <c r="J338"/>
  <c r="N338"/>
  <c r="K338"/>
  <c r="M339" l="1"/>
  <c r="J339"/>
  <c r="N339"/>
  <c r="L339"/>
  <c r="K339"/>
  <c r="N340" l="1"/>
  <c r="M340"/>
  <c r="J340"/>
  <c r="L340"/>
  <c r="K340"/>
  <c r="J341" l="1"/>
  <c r="M341"/>
  <c r="L341"/>
  <c r="N341"/>
  <c r="K341"/>
  <c r="M342" l="1"/>
  <c r="J342"/>
  <c r="L342"/>
  <c r="N342"/>
  <c r="K342"/>
  <c r="M343" l="1"/>
  <c r="J343"/>
  <c r="L343"/>
  <c r="N343"/>
  <c r="K343"/>
  <c r="K344" l="1"/>
  <c r="M344"/>
  <c r="L344"/>
  <c r="J344"/>
  <c r="N344"/>
  <c r="N345" l="1"/>
  <c r="J345"/>
  <c r="M345"/>
  <c r="L345"/>
  <c r="K345"/>
  <c r="J346" l="1"/>
  <c r="L346"/>
  <c r="N346"/>
  <c r="K346"/>
  <c r="M346"/>
  <c r="M347" l="1"/>
  <c r="J347"/>
  <c r="N347"/>
  <c r="L347"/>
  <c r="K347"/>
  <c r="M348" l="1"/>
  <c r="J348"/>
  <c r="L348"/>
  <c r="N348"/>
  <c r="K348"/>
  <c r="M349" l="1"/>
  <c r="J349"/>
  <c r="N349"/>
  <c r="L349"/>
  <c r="K349"/>
  <c r="M350" l="1"/>
  <c r="J350"/>
  <c r="L350"/>
  <c r="N350"/>
  <c r="K350"/>
  <c r="M351" l="1"/>
  <c r="J351"/>
  <c r="N351"/>
  <c r="L351"/>
  <c r="K351"/>
  <c r="M352" l="1"/>
  <c r="J352"/>
  <c r="L352"/>
  <c r="N352"/>
  <c r="K352"/>
  <c r="M353" l="1"/>
  <c r="J353"/>
  <c r="N353"/>
  <c r="L353"/>
  <c r="K353"/>
  <c r="M354" l="1"/>
  <c r="J354"/>
  <c r="L354"/>
  <c r="N354"/>
  <c r="K354"/>
  <c r="M355" l="1"/>
  <c r="J355"/>
  <c r="N355"/>
  <c r="L355"/>
  <c r="K355"/>
  <c r="M356" l="1"/>
  <c r="J356"/>
  <c r="L356"/>
  <c r="N356"/>
  <c r="K356"/>
  <c r="N357" l="1"/>
  <c r="M357"/>
  <c r="J357"/>
  <c r="L357"/>
  <c r="K357"/>
  <c r="J358" l="1"/>
  <c r="M358"/>
  <c r="L358"/>
  <c r="N358"/>
  <c r="K358"/>
  <c r="M359" l="1"/>
  <c r="L359"/>
  <c r="J359"/>
  <c r="K359"/>
  <c r="N359"/>
  <c r="M360" l="1"/>
  <c r="J360"/>
  <c r="L360"/>
  <c r="N360"/>
  <c r="K360"/>
  <c r="K361" l="1"/>
  <c r="L361"/>
  <c r="J361"/>
  <c r="M361"/>
  <c r="N361"/>
  <c r="J362" l="1"/>
  <c r="N362"/>
  <c r="L362"/>
  <c r="K362"/>
  <c r="M362"/>
  <c r="N363" l="1"/>
  <c r="M363"/>
  <c r="J363"/>
  <c r="L363"/>
  <c r="K363"/>
  <c r="J364" l="1"/>
  <c r="N364"/>
  <c r="M364"/>
  <c r="L364"/>
  <c r="K364"/>
  <c r="N365" l="1"/>
  <c r="M365"/>
  <c r="J365"/>
  <c r="L365"/>
  <c r="K365"/>
  <c r="J366" l="1"/>
  <c r="N366"/>
  <c r="M366"/>
  <c r="L366"/>
  <c r="K366"/>
  <c r="N367" l="1"/>
  <c r="M367"/>
  <c r="J367"/>
  <c r="L367"/>
  <c r="K367"/>
  <c r="J368" l="1"/>
  <c r="N368"/>
  <c r="M368"/>
  <c r="L368"/>
  <c r="K368"/>
  <c r="N369" l="1"/>
  <c r="M369"/>
  <c r="J369"/>
  <c r="L369"/>
  <c r="K369"/>
  <c r="J370" l="1"/>
  <c r="N370"/>
  <c r="M370"/>
  <c r="L370"/>
  <c r="K370"/>
  <c r="M371" l="1"/>
  <c r="M372" s="1"/>
  <c r="J371"/>
  <c r="J372" s="1"/>
  <c r="L371"/>
  <c r="L372" s="1"/>
  <c r="N371"/>
  <c r="K371"/>
  <c r="K372" s="1"/>
  <c r="J373" l="1"/>
  <c r="L373"/>
  <c r="N373"/>
  <c r="M373"/>
  <c r="K373"/>
  <c r="M374" l="1"/>
  <c r="L374"/>
  <c r="J374"/>
  <c r="N374"/>
  <c r="K374"/>
  <c r="M375" l="1"/>
  <c r="J375"/>
  <c r="L375"/>
  <c r="N375"/>
  <c r="K375"/>
  <c r="M376" l="1"/>
  <c r="L376"/>
  <c r="J376"/>
  <c r="N376"/>
  <c r="K376"/>
  <c r="M377" l="1"/>
  <c r="J377"/>
  <c r="L377"/>
  <c r="N377"/>
  <c r="K377"/>
  <c r="M378" l="1"/>
  <c r="L378"/>
  <c r="J378"/>
  <c r="N378"/>
  <c r="K378"/>
  <c r="M379" l="1"/>
  <c r="M380" s="1"/>
  <c r="J379"/>
  <c r="J380" s="1"/>
  <c r="L379"/>
  <c r="L380" s="1"/>
  <c r="N379"/>
  <c r="K379"/>
  <c r="K380" s="1"/>
  <c r="N380" l="1"/>
  <c r="M381" l="1"/>
  <c r="L381"/>
  <c r="J381"/>
  <c r="N381"/>
  <c r="K381"/>
  <c r="M382" l="1"/>
  <c r="J382"/>
  <c r="L382"/>
  <c r="K382"/>
  <c r="N382"/>
  <c r="J383" l="1"/>
  <c r="K383"/>
  <c r="M383"/>
  <c r="L383"/>
  <c r="N383"/>
  <c r="N384" l="1"/>
  <c r="J384"/>
  <c r="L384"/>
  <c r="M384"/>
  <c r="K384"/>
  <c r="J385" l="1"/>
  <c r="N385"/>
  <c r="M385"/>
  <c r="L385"/>
  <c r="K385"/>
  <c r="M386" l="1"/>
  <c r="J386"/>
  <c r="L386"/>
  <c r="N386"/>
  <c r="K386"/>
  <c r="M387" l="1"/>
  <c r="L387"/>
  <c r="J387"/>
  <c r="N387"/>
  <c r="K387"/>
  <c r="M388" l="1"/>
  <c r="J388"/>
  <c r="L388"/>
  <c r="K388"/>
  <c r="N388"/>
  <c r="M389" l="1"/>
  <c r="J389"/>
  <c r="N389"/>
  <c r="L389"/>
  <c r="K389"/>
  <c r="M390" l="1"/>
  <c r="L390"/>
  <c r="K390"/>
  <c r="J390"/>
  <c r="N390"/>
  <c r="M391" l="1"/>
  <c r="J391"/>
  <c r="N391"/>
  <c r="L391"/>
  <c r="K391"/>
  <c r="M392" l="1"/>
  <c r="L392"/>
  <c r="K392"/>
  <c r="J392"/>
  <c r="N392"/>
  <c r="K393" l="1"/>
  <c r="L393"/>
  <c r="J393"/>
  <c r="M393"/>
  <c r="N393"/>
  <c r="N372"/>
</calcChain>
</file>

<file path=xl/sharedStrings.xml><?xml version="1.0" encoding="utf-8"?>
<sst xmlns="http://schemas.openxmlformats.org/spreadsheetml/2006/main" count="1543" uniqueCount="91">
  <si>
    <t>Предмет</t>
  </si>
  <si>
    <t>ФИО преподавателя</t>
  </si>
  <si>
    <t>% СОУ</t>
  </si>
  <si>
    <t>Количество учащихся</t>
  </si>
  <si>
    <t>Информатика</t>
  </si>
  <si>
    <t>Ибинов Г.У.</t>
  </si>
  <si>
    <t>Амирова Р.Г.</t>
  </si>
  <si>
    <t>Алиев С.Б.</t>
  </si>
  <si>
    <t>Базаева А.Ю.</t>
  </si>
  <si>
    <t>Английский</t>
  </si>
  <si>
    <t>Муртазалиев М.О.</t>
  </si>
  <si>
    <t>Русский язык</t>
  </si>
  <si>
    <t>Абдулаева С.М.</t>
  </si>
  <si>
    <t>География</t>
  </si>
  <si>
    <t>Емельянова Е.Я.</t>
  </si>
  <si>
    <t>Аскерова Р.К.</t>
  </si>
  <si>
    <t>Сабурлаев М.Г.</t>
  </si>
  <si>
    <t>ОБЖ</t>
  </si>
  <si>
    <t>ИЗО</t>
  </si>
  <si>
    <t>Вердиханова Э.Х.</t>
  </si>
  <si>
    <t>Математика</t>
  </si>
  <si>
    <t>Исмаилов А.Д.</t>
  </si>
  <si>
    <t>Похилько А.Н.</t>
  </si>
  <si>
    <t>Раджабов А.С.</t>
  </si>
  <si>
    <t>Родной язык</t>
  </si>
  <si>
    <t xml:space="preserve">Алиева Х.А </t>
  </si>
  <si>
    <t>Омарова Н.Р.</t>
  </si>
  <si>
    <t>Данилов В.В.</t>
  </si>
  <si>
    <t>История</t>
  </si>
  <si>
    <t>Технология</t>
  </si>
  <si>
    <t>Магомедова М.О.</t>
  </si>
  <si>
    <t>Магомеджалилова А.М.</t>
  </si>
  <si>
    <t>Рамазанова М.Т.</t>
  </si>
  <si>
    <t>Физика</t>
  </si>
  <si>
    <t>КТНД</t>
  </si>
  <si>
    <t>Завзанов С.З.</t>
  </si>
  <si>
    <t>Малакоева З.Ш.</t>
  </si>
  <si>
    <t>Бадритдинова Д.Т.</t>
  </si>
  <si>
    <t>класс</t>
  </si>
  <si>
    <t>% успев.</t>
  </si>
  <si>
    <t>% кач. знаний</t>
  </si>
  <si>
    <t>Ср. балл</t>
  </si>
  <si>
    <t>5б</t>
  </si>
  <si>
    <t>6б</t>
  </si>
  <si>
    <t>7б</t>
  </si>
  <si>
    <t>6а</t>
  </si>
  <si>
    <t>8в</t>
  </si>
  <si>
    <t>9а</t>
  </si>
  <si>
    <t>9б</t>
  </si>
  <si>
    <t>7а</t>
  </si>
  <si>
    <t>8а</t>
  </si>
  <si>
    <t>5а</t>
  </si>
  <si>
    <t>6г</t>
  </si>
  <si>
    <t>7в</t>
  </si>
  <si>
    <t>8б</t>
  </si>
  <si>
    <t>5в</t>
  </si>
  <si>
    <t>6в</t>
  </si>
  <si>
    <t>Обществознание</t>
  </si>
  <si>
    <t>Аскеров Ш.А.</t>
  </si>
  <si>
    <t>Биология</t>
  </si>
  <si>
    <t>Химия</t>
  </si>
  <si>
    <t>Заместитель директора школы по УВР _________________ Аскеров Ш.А.</t>
  </si>
  <si>
    <t>Музыка</t>
  </si>
  <si>
    <t>Родная литерат.</t>
  </si>
  <si>
    <t>Даг. литерат.</t>
  </si>
  <si>
    <t>геом.</t>
  </si>
  <si>
    <t>Ист.Дагестана</t>
  </si>
  <si>
    <t>Алимагомедов Ш.М.</t>
  </si>
  <si>
    <t>Физическая культура</t>
  </si>
  <si>
    <t>Коэф.знаний</t>
  </si>
  <si>
    <t>геом</t>
  </si>
  <si>
    <t>9в</t>
  </si>
  <si>
    <t>7г</t>
  </si>
  <si>
    <t>Исаева А.М.</t>
  </si>
  <si>
    <t>9г</t>
  </si>
  <si>
    <t>Идрисова О.М.</t>
  </si>
  <si>
    <t>Насибова З.М.</t>
  </si>
  <si>
    <t>Алиева Н.С.</t>
  </si>
  <si>
    <t>Шахрудинова Г.А.</t>
  </si>
  <si>
    <t xml:space="preserve"> Динамика успеваемости и качества знаний учащихся МКОУ "Красновосходская СОШ" за   1 триместр 2017-2018 учебного года                         </t>
  </si>
  <si>
    <t>Литература</t>
  </si>
  <si>
    <t>5А</t>
  </si>
  <si>
    <t>5Б</t>
  </si>
  <si>
    <t>5В</t>
  </si>
  <si>
    <t>7А</t>
  </si>
  <si>
    <t>Ист. Дагестана</t>
  </si>
  <si>
    <t>Родная литер.</t>
  </si>
  <si>
    <t xml:space="preserve"> Динамика успеваемости и качества знаний учащихся МКОУ "Красновосходская СОШ" за   2 триместр 2017-2018 учебного года                         </t>
  </si>
  <si>
    <t xml:space="preserve"> Динамика успеваемости и качества знаний учащихся МКОУ "Красновосходская СОШ" за   3 триместр 2017-2018 учебного года                         </t>
  </si>
  <si>
    <t>астрономия</t>
  </si>
  <si>
    <t xml:space="preserve"> Динамика успеваемости и качества знаний учащихся МКОУ "Красновосходская СОШ" за 2017-2018 учебный год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</si>
</sst>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justify"/>
    </xf>
    <xf numFmtId="0" fontId="3" fillId="0" borderId="1" xfId="0" applyFont="1" applyBorder="1" applyAlignment="1">
      <alignment horizontal="left" vertical="justify" wrapText="1"/>
    </xf>
    <xf numFmtId="0" fontId="1" fillId="0" borderId="1" xfId="0" applyFont="1" applyBorder="1" applyAlignment="1">
      <alignment horizontal="left" vertical="justify" wrapText="1"/>
    </xf>
    <xf numFmtId="164" fontId="1" fillId="0" borderId="1" xfId="0" applyNumberFormat="1" applyFont="1" applyBorder="1" applyAlignment="1">
      <alignment horizontal="left" vertical="justify" wrapText="1"/>
    </xf>
    <xf numFmtId="0" fontId="4" fillId="0" borderId="0" xfId="0" applyFont="1"/>
    <xf numFmtId="0" fontId="6" fillId="0" borderId="1" xfId="0" applyFont="1" applyBorder="1" applyAlignment="1">
      <alignment horizontal="left" vertical="justify"/>
    </xf>
    <xf numFmtId="0" fontId="6" fillId="0" borderId="1" xfId="0" applyFont="1" applyBorder="1" applyAlignment="1">
      <alignment horizontal="left" vertical="justify" wrapText="1"/>
    </xf>
    <xf numFmtId="0" fontId="7" fillId="0" borderId="0" xfId="0" applyFont="1"/>
    <xf numFmtId="0" fontId="1" fillId="0" borderId="2" xfId="0" applyFont="1" applyBorder="1" applyAlignment="1">
      <alignment horizontal="left" vertical="justify"/>
    </xf>
    <xf numFmtId="0" fontId="1" fillId="0" borderId="2" xfId="0" applyFont="1" applyBorder="1" applyAlignment="1">
      <alignment horizontal="left" vertical="justify" wrapText="1"/>
    </xf>
    <xf numFmtId="164" fontId="1" fillId="0" borderId="2" xfId="0" applyNumberFormat="1" applyFont="1" applyBorder="1" applyAlignment="1">
      <alignment horizontal="left" vertical="justify" wrapText="1"/>
    </xf>
    <xf numFmtId="0" fontId="8" fillId="0" borderId="3" xfId="0" applyFont="1" applyBorder="1" applyAlignment="1">
      <alignment horizontal="left" vertical="justify"/>
    </xf>
    <xf numFmtId="0" fontId="6" fillId="0" borderId="3" xfId="0" applyFont="1" applyBorder="1" applyAlignment="1">
      <alignment horizontal="left" vertical="justify" wrapText="1"/>
    </xf>
    <xf numFmtId="0" fontId="5" fillId="0" borderId="0" xfId="0" applyFont="1"/>
    <xf numFmtId="0" fontId="1" fillId="0" borderId="3" xfId="0" applyFont="1" applyBorder="1"/>
    <xf numFmtId="0" fontId="6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left" vertical="justify" wrapText="1"/>
    </xf>
    <xf numFmtId="0" fontId="6" fillId="0" borderId="4" xfId="0" applyFont="1" applyBorder="1" applyAlignment="1">
      <alignment horizontal="left"/>
    </xf>
    <xf numFmtId="0" fontId="0" fillId="0" borderId="3" xfId="0" applyBorder="1"/>
    <xf numFmtId="164" fontId="3" fillId="0" borderId="1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4" xfId="0" applyBorder="1"/>
    <xf numFmtId="164" fontId="1" fillId="0" borderId="4" xfId="0" applyNumberFormat="1" applyFont="1" applyBorder="1" applyAlignment="1">
      <alignment horizontal="left" vertical="justify" wrapText="1"/>
    </xf>
    <xf numFmtId="0" fontId="3" fillId="0" borderId="3" xfId="0" applyFont="1" applyFill="1" applyBorder="1" applyAlignment="1">
      <alignment horizontal="left" vertical="justify" wrapText="1"/>
    </xf>
    <xf numFmtId="1" fontId="3" fillId="0" borderId="3" xfId="0" applyNumberFormat="1" applyFont="1" applyFill="1" applyBorder="1" applyAlignment="1">
      <alignment horizontal="left" vertical="justify" wrapText="1"/>
    </xf>
    <xf numFmtId="164" fontId="3" fillId="0" borderId="3" xfId="0" applyNumberFormat="1" applyFont="1" applyFill="1" applyBorder="1" applyAlignment="1">
      <alignment horizontal="left" vertical="justify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justify" wrapText="1"/>
    </xf>
    <xf numFmtId="1" fontId="3" fillId="0" borderId="0" xfId="0" applyNumberFormat="1" applyFont="1" applyFill="1" applyBorder="1" applyAlignment="1">
      <alignment horizontal="left" vertical="justify" wrapText="1"/>
    </xf>
    <xf numFmtId="164" fontId="3" fillId="0" borderId="0" xfId="0" applyNumberFormat="1" applyFont="1" applyFill="1" applyBorder="1" applyAlignment="1">
      <alignment horizontal="left" vertical="justify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0" xfId="0" applyFont="1"/>
    <xf numFmtId="164" fontId="8" fillId="0" borderId="1" xfId="0" applyNumberFormat="1" applyFont="1" applyBorder="1" applyAlignment="1">
      <alignment horizontal="left" vertical="justify" wrapText="1"/>
    </xf>
    <xf numFmtId="0" fontId="8" fillId="0" borderId="3" xfId="0" applyFont="1" applyBorder="1"/>
    <xf numFmtId="0" fontId="8" fillId="0" borderId="0" xfId="0" applyFont="1"/>
    <xf numFmtId="164" fontId="8" fillId="0" borderId="2" xfId="0" applyNumberFormat="1" applyFont="1" applyBorder="1" applyAlignment="1">
      <alignment horizontal="left" vertical="justify" wrapText="1"/>
    </xf>
    <xf numFmtId="0" fontId="5" fillId="0" borderId="3" xfId="0" applyFont="1" applyBorder="1"/>
    <xf numFmtId="0" fontId="6" fillId="0" borderId="3" xfId="0" applyFont="1" applyFill="1" applyBorder="1" applyAlignment="1">
      <alignment horizontal="left" vertical="justify" wrapText="1"/>
    </xf>
    <xf numFmtId="164" fontId="6" fillId="0" borderId="3" xfId="0" applyNumberFormat="1" applyFont="1" applyFill="1" applyBorder="1" applyAlignment="1">
      <alignment horizontal="left" vertical="justify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justify" wrapText="1"/>
    </xf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5" fillId="0" borderId="0" xfId="0" applyFont="1" applyBorder="1"/>
    <xf numFmtId="0" fontId="6" fillId="0" borderId="1" xfId="0" applyFont="1" applyBorder="1"/>
    <xf numFmtId="0" fontId="9" fillId="0" borderId="0" xfId="0" applyFont="1"/>
    <xf numFmtId="0" fontId="7" fillId="0" borderId="3" xfId="0" applyFont="1" applyBorder="1"/>
    <xf numFmtId="0" fontId="6" fillId="0" borderId="3" xfId="0" applyFont="1" applyBorder="1"/>
    <xf numFmtId="0" fontId="3" fillId="0" borderId="1" xfId="0" applyFont="1" applyBorder="1" applyAlignment="1">
      <alignment horizontal="left" vertical="justify"/>
    </xf>
    <xf numFmtId="0" fontId="6" fillId="0" borderId="0" xfId="0" applyFont="1" applyBorder="1" applyAlignment="1">
      <alignment horizontal="left" vertical="justify" wrapText="1"/>
    </xf>
    <xf numFmtId="0" fontId="1" fillId="0" borderId="4" xfId="0" applyFont="1" applyBorder="1"/>
    <xf numFmtId="0" fontId="8" fillId="0" borderId="4" xfId="0" applyFont="1" applyBorder="1"/>
    <xf numFmtId="0" fontId="10" fillId="0" borderId="1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/>
    </xf>
    <xf numFmtId="0" fontId="6" fillId="0" borderId="6" xfId="0" applyFont="1" applyBorder="1" applyAlignment="1">
      <alignment horizontal="left" vertical="justify" wrapText="1"/>
    </xf>
    <xf numFmtId="0" fontId="6" fillId="0" borderId="7" xfId="0" applyFont="1" applyBorder="1" applyAlignment="1">
      <alignment horizontal="left" vertical="justify" wrapText="1"/>
    </xf>
    <xf numFmtId="0" fontId="6" fillId="0" borderId="4" xfId="0" applyFont="1" applyBorder="1" applyAlignment="1">
      <alignment horizontal="left" vertical="justify" wrapText="1"/>
    </xf>
    <xf numFmtId="0" fontId="3" fillId="0" borderId="4" xfId="0" applyFont="1" applyBorder="1" applyAlignment="1">
      <alignment horizontal="left" vertical="justify" wrapText="1"/>
    </xf>
    <xf numFmtId="0" fontId="8" fillId="0" borderId="1" xfId="0" applyFont="1" applyBorder="1" applyAlignment="1">
      <alignment horizontal="left" vertical="justify"/>
    </xf>
    <xf numFmtId="0" fontId="6" fillId="0" borderId="0" xfId="0" applyFont="1" applyFill="1" applyBorder="1" applyAlignment="1">
      <alignment horizontal="left" vertical="justify" wrapText="1"/>
    </xf>
    <xf numFmtId="1" fontId="6" fillId="0" borderId="1" xfId="0" applyNumberFormat="1" applyFont="1" applyBorder="1" applyAlignment="1">
      <alignment horizontal="left" vertical="justify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6"/>
  <sheetViews>
    <sheetView topLeftCell="B1" zoomScale="91" zoomScaleNormal="91" workbookViewId="0">
      <selection activeCell="E63" sqref="E63"/>
    </sheetView>
  </sheetViews>
  <sheetFormatPr defaultRowHeight="15"/>
  <cols>
    <col min="1" max="1" width="3.42578125" customWidth="1"/>
    <col min="2" max="2" width="19.5703125" style="18" customWidth="1"/>
    <col min="3" max="3" width="23.85546875" style="18" customWidth="1"/>
    <col min="4" max="4" width="8" style="18" customWidth="1"/>
    <col min="5" max="5" width="13" style="18" customWidth="1"/>
    <col min="6" max="6" width="6.5703125" style="9" customWidth="1"/>
    <col min="7" max="7" width="7.5703125" style="9" customWidth="1"/>
    <col min="8" max="8" width="6.85546875" style="9" customWidth="1"/>
    <col min="9" max="9" width="6.28515625" style="9" customWidth="1"/>
    <col min="10" max="10" width="8.42578125" style="26" customWidth="1"/>
    <col min="11" max="11" width="9.140625" style="26" customWidth="1"/>
    <col min="12" max="13" width="8.7109375" style="26" customWidth="1"/>
    <col min="14" max="14" width="8.7109375" customWidth="1"/>
  </cols>
  <sheetData>
    <row r="1" spans="1:14" ht="15.75" customHeight="1">
      <c r="A1" s="68" t="s">
        <v>79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5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44.25" customHeight="1">
      <c r="A4" s="2"/>
      <c r="B4" s="51" t="s">
        <v>0</v>
      </c>
      <c r="C4" s="46" t="s">
        <v>1</v>
      </c>
      <c r="D4" s="46" t="s">
        <v>38</v>
      </c>
      <c r="E4" s="46" t="s">
        <v>3</v>
      </c>
      <c r="F4" s="2">
        <v>5</v>
      </c>
      <c r="G4" s="4">
        <v>4</v>
      </c>
      <c r="H4" s="2">
        <v>3</v>
      </c>
      <c r="I4" s="2">
        <v>2</v>
      </c>
      <c r="J4" s="25" t="s">
        <v>39</v>
      </c>
      <c r="K4" s="25" t="s">
        <v>40</v>
      </c>
      <c r="L4" s="25" t="s">
        <v>2</v>
      </c>
      <c r="M4" s="25" t="s">
        <v>41</v>
      </c>
      <c r="N4" s="3" t="s">
        <v>69</v>
      </c>
    </row>
    <row r="5" spans="1:14" ht="15.75" customHeight="1">
      <c r="A5" s="5"/>
      <c r="B5" s="11" t="s">
        <v>11</v>
      </c>
      <c r="C5" s="11" t="s">
        <v>12</v>
      </c>
      <c r="D5" s="11" t="s">
        <v>43</v>
      </c>
      <c r="E5" s="11">
        <f>F5+G5+H5+I5</f>
        <v>14</v>
      </c>
      <c r="F5" s="5">
        <v>3</v>
      </c>
      <c r="G5" s="7">
        <v>5</v>
      </c>
      <c r="H5" s="5">
        <v>6</v>
      </c>
      <c r="I5" s="5">
        <v>0</v>
      </c>
      <c r="J5" s="8">
        <f t="shared" ref="J5:J20" si="0">100/E5*(F5+G5+H5)</f>
        <v>100</v>
      </c>
      <c r="K5" s="8">
        <f t="shared" ref="K5:K20" si="1">100/E5*(G5+F5)</f>
        <v>57.142857142857146</v>
      </c>
      <c r="L5" s="8">
        <f t="shared" ref="L5:L20" si="2">(F5*100+G5*64+H5*36+I5*16)/E5</f>
        <v>59.714285714285715</v>
      </c>
      <c r="M5" s="8">
        <f t="shared" ref="M5:M20" si="3">(F5*5+G5*4+H5*3+I5*2)/E5</f>
        <v>3.7857142857142856</v>
      </c>
      <c r="N5" s="8">
        <f t="shared" ref="N5:N25" si="4">(100*F5+80*G5)/E5</f>
        <v>50</v>
      </c>
    </row>
    <row r="6" spans="1:14" ht="15.75" customHeight="1">
      <c r="A6" s="5"/>
      <c r="B6" s="11"/>
      <c r="C6" s="11"/>
      <c r="D6" s="11" t="s">
        <v>44</v>
      </c>
      <c r="E6" s="11">
        <f t="shared" ref="E6:E32" si="5">F6+G6+H6+I6</f>
        <v>15</v>
      </c>
      <c r="F6" s="5">
        <v>2</v>
      </c>
      <c r="G6" s="7">
        <v>5</v>
      </c>
      <c r="H6" s="5">
        <v>8</v>
      </c>
      <c r="I6" s="5">
        <v>0</v>
      </c>
      <c r="J6" s="8">
        <f t="shared" si="0"/>
        <v>100</v>
      </c>
      <c r="K6" s="8">
        <f t="shared" si="1"/>
        <v>46.666666666666671</v>
      </c>
      <c r="L6" s="8">
        <f t="shared" si="2"/>
        <v>53.866666666666667</v>
      </c>
      <c r="M6" s="8">
        <f t="shared" si="3"/>
        <v>3.6</v>
      </c>
      <c r="N6" s="8">
        <f t="shared" si="4"/>
        <v>40</v>
      </c>
    </row>
    <row r="7" spans="1:14" ht="15.75" customHeight="1">
      <c r="A7" s="5"/>
      <c r="B7" s="11"/>
      <c r="C7" s="11"/>
      <c r="D7" s="11" t="s">
        <v>54</v>
      </c>
      <c r="E7" s="11">
        <f t="shared" si="5"/>
        <v>17</v>
      </c>
      <c r="F7" s="5">
        <v>0</v>
      </c>
      <c r="G7" s="7">
        <v>7</v>
      </c>
      <c r="H7" s="5">
        <v>10</v>
      </c>
      <c r="I7" s="5">
        <v>0</v>
      </c>
      <c r="J7" s="8">
        <f t="shared" si="0"/>
        <v>100</v>
      </c>
      <c r="K7" s="8">
        <f t="shared" si="1"/>
        <v>41.176470588235297</v>
      </c>
      <c r="L7" s="8">
        <f t="shared" si="2"/>
        <v>47.529411764705884</v>
      </c>
      <c r="M7" s="8">
        <f t="shared" si="3"/>
        <v>3.4117647058823528</v>
      </c>
      <c r="N7" s="8">
        <f t="shared" si="4"/>
        <v>32.941176470588232</v>
      </c>
    </row>
    <row r="8" spans="1:14" s="12" customFormat="1" ht="15.75" customHeight="1">
      <c r="A8" s="10"/>
      <c r="B8" s="11"/>
      <c r="C8" s="11"/>
      <c r="D8" s="11"/>
      <c r="E8" s="11">
        <f>SUM(E5:E7)</f>
        <v>46</v>
      </c>
      <c r="F8" s="11">
        <f t="shared" ref="F8:I8" si="6">SUM(F5:F7)</f>
        <v>5</v>
      </c>
      <c r="G8" s="11">
        <f t="shared" si="6"/>
        <v>17</v>
      </c>
      <c r="H8" s="11">
        <f t="shared" si="6"/>
        <v>24</v>
      </c>
      <c r="I8" s="11">
        <f t="shared" si="6"/>
        <v>0</v>
      </c>
      <c r="J8" s="39">
        <f t="shared" si="0"/>
        <v>100</v>
      </c>
      <c r="K8" s="39">
        <f t="shared" si="1"/>
        <v>47.826086956521735</v>
      </c>
      <c r="L8" s="39">
        <f t="shared" si="2"/>
        <v>53.304347826086953</v>
      </c>
      <c r="M8" s="39">
        <f t="shared" si="3"/>
        <v>3.5869565217391304</v>
      </c>
      <c r="N8" s="39">
        <f t="shared" si="4"/>
        <v>40.434782608695649</v>
      </c>
    </row>
    <row r="9" spans="1:14" ht="15.75" customHeight="1">
      <c r="A9" s="5"/>
      <c r="B9" s="11"/>
      <c r="C9" s="11" t="s">
        <v>15</v>
      </c>
      <c r="D9" s="11" t="s">
        <v>55</v>
      </c>
      <c r="E9" s="11">
        <f t="shared" si="5"/>
        <v>17</v>
      </c>
      <c r="F9" s="5">
        <v>4</v>
      </c>
      <c r="G9" s="7">
        <v>8</v>
      </c>
      <c r="H9" s="5">
        <v>5</v>
      </c>
      <c r="I9" s="5">
        <v>0</v>
      </c>
      <c r="J9" s="8">
        <f t="shared" si="0"/>
        <v>100</v>
      </c>
      <c r="K9" s="8">
        <f t="shared" si="1"/>
        <v>70.588235294117652</v>
      </c>
      <c r="L9" s="8">
        <f t="shared" si="2"/>
        <v>64.235294117647058</v>
      </c>
      <c r="M9" s="8">
        <f t="shared" si="3"/>
        <v>3.9411764705882355</v>
      </c>
      <c r="N9" s="8">
        <f t="shared" si="4"/>
        <v>61.176470588235297</v>
      </c>
    </row>
    <row r="10" spans="1:14" ht="15.75" customHeight="1">
      <c r="A10" s="5"/>
      <c r="B10" s="11"/>
      <c r="C10" s="11"/>
      <c r="D10" s="11" t="s">
        <v>49</v>
      </c>
      <c r="E10" s="11">
        <f t="shared" si="5"/>
        <v>14</v>
      </c>
      <c r="F10" s="5">
        <v>6</v>
      </c>
      <c r="G10" s="7">
        <v>5</v>
      </c>
      <c r="H10" s="5">
        <v>3</v>
      </c>
      <c r="I10" s="5">
        <v>0</v>
      </c>
      <c r="J10" s="8">
        <f t="shared" si="0"/>
        <v>100</v>
      </c>
      <c r="K10" s="8">
        <f t="shared" si="1"/>
        <v>78.571428571428569</v>
      </c>
      <c r="L10" s="8">
        <f t="shared" si="2"/>
        <v>73.428571428571431</v>
      </c>
      <c r="M10" s="8">
        <f t="shared" si="3"/>
        <v>4.2142857142857144</v>
      </c>
      <c r="N10" s="8">
        <f t="shared" si="4"/>
        <v>71.428571428571431</v>
      </c>
    </row>
    <row r="11" spans="1:14" ht="15.75" customHeight="1">
      <c r="A11" s="5"/>
      <c r="B11" s="11"/>
      <c r="C11" s="11"/>
      <c r="D11" s="11" t="s">
        <v>71</v>
      </c>
      <c r="E11" s="11">
        <f t="shared" si="5"/>
        <v>20</v>
      </c>
      <c r="F11" s="5">
        <v>6</v>
      </c>
      <c r="G11" s="7">
        <v>11</v>
      </c>
      <c r="H11" s="5">
        <v>3</v>
      </c>
      <c r="I11" s="5">
        <v>0</v>
      </c>
      <c r="J11" s="8">
        <f t="shared" si="0"/>
        <v>100</v>
      </c>
      <c r="K11" s="8">
        <f t="shared" si="1"/>
        <v>85</v>
      </c>
      <c r="L11" s="8">
        <f t="shared" si="2"/>
        <v>70.599999999999994</v>
      </c>
      <c r="M11" s="8">
        <f t="shared" si="3"/>
        <v>4.1500000000000004</v>
      </c>
      <c r="N11" s="8">
        <f t="shared" si="4"/>
        <v>74</v>
      </c>
    </row>
    <row r="12" spans="1:14" ht="15.75" customHeight="1">
      <c r="A12" s="5"/>
      <c r="B12" s="11"/>
      <c r="C12" s="11"/>
      <c r="D12" s="11">
        <v>10</v>
      </c>
      <c r="E12" s="11">
        <f t="shared" si="5"/>
        <v>18</v>
      </c>
      <c r="F12" s="5">
        <v>8</v>
      </c>
      <c r="G12" s="7">
        <v>8</v>
      </c>
      <c r="H12" s="5">
        <v>2</v>
      </c>
      <c r="I12" s="5">
        <v>0</v>
      </c>
      <c r="J12" s="8">
        <f t="shared" si="0"/>
        <v>100</v>
      </c>
      <c r="K12" s="8">
        <f t="shared" si="1"/>
        <v>88.888888888888886</v>
      </c>
      <c r="L12" s="8">
        <f t="shared" si="2"/>
        <v>76.888888888888886</v>
      </c>
      <c r="M12" s="8">
        <f t="shared" si="3"/>
        <v>4.333333333333333</v>
      </c>
      <c r="N12" s="8">
        <f t="shared" si="4"/>
        <v>80</v>
      </c>
    </row>
    <row r="13" spans="1:14" ht="15.75" customHeight="1">
      <c r="A13" s="5"/>
      <c r="B13" s="11"/>
      <c r="C13" s="11"/>
      <c r="D13" s="11">
        <v>11</v>
      </c>
      <c r="E13" s="11">
        <f t="shared" si="5"/>
        <v>16</v>
      </c>
      <c r="F13" s="5">
        <v>10</v>
      </c>
      <c r="G13" s="7">
        <v>3</v>
      </c>
      <c r="H13" s="5">
        <v>3</v>
      </c>
      <c r="I13" s="5">
        <v>0</v>
      </c>
      <c r="J13" s="8">
        <f t="shared" si="0"/>
        <v>100</v>
      </c>
      <c r="K13" s="8">
        <f t="shared" si="1"/>
        <v>81.25</v>
      </c>
      <c r="L13" s="8">
        <f t="shared" si="2"/>
        <v>81.25</v>
      </c>
      <c r="M13" s="8">
        <f t="shared" si="3"/>
        <v>4.4375</v>
      </c>
      <c r="N13" s="8">
        <f t="shared" si="4"/>
        <v>77.5</v>
      </c>
    </row>
    <row r="14" spans="1:14" s="12" customFormat="1" ht="15.75" customHeight="1">
      <c r="A14" s="10"/>
      <c r="B14" s="11"/>
      <c r="C14" s="11"/>
      <c r="D14" s="11"/>
      <c r="E14" s="11">
        <f>SUM(E9:E13)</f>
        <v>85</v>
      </c>
      <c r="F14" s="11">
        <f t="shared" ref="F14:I14" si="7">SUM(F9:F13)</f>
        <v>34</v>
      </c>
      <c r="G14" s="11">
        <f t="shared" si="7"/>
        <v>35</v>
      </c>
      <c r="H14" s="11">
        <f t="shared" si="7"/>
        <v>16</v>
      </c>
      <c r="I14" s="11">
        <f t="shared" si="7"/>
        <v>0</v>
      </c>
      <c r="J14" s="39">
        <f t="shared" si="0"/>
        <v>100</v>
      </c>
      <c r="K14" s="39">
        <f t="shared" si="1"/>
        <v>81.17647058823529</v>
      </c>
      <c r="L14" s="39">
        <f t="shared" si="2"/>
        <v>73.129411764705878</v>
      </c>
      <c r="M14" s="39">
        <f t="shared" si="3"/>
        <v>4.2117647058823531</v>
      </c>
      <c r="N14" s="39">
        <f t="shared" si="4"/>
        <v>72.941176470588232</v>
      </c>
    </row>
    <row r="15" spans="1:14" ht="15.75" customHeight="1">
      <c r="A15" s="5"/>
      <c r="B15" s="11"/>
      <c r="C15" s="11" t="s">
        <v>6</v>
      </c>
      <c r="D15" s="11" t="s">
        <v>50</v>
      </c>
      <c r="E15" s="11">
        <f t="shared" si="5"/>
        <v>17</v>
      </c>
      <c r="F15" s="5">
        <v>3</v>
      </c>
      <c r="G15" s="7">
        <v>3</v>
      </c>
      <c r="H15" s="5">
        <v>11</v>
      </c>
      <c r="I15" s="5">
        <v>0</v>
      </c>
      <c r="J15" s="8">
        <f t="shared" si="0"/>
        <v>100</v>
      </c>
      <c r="K15" s="8">
        <f t="shared" si="1"/>
        <v>35.294117647058826</v>
      </c>
      <c r="L15" s="8">
        <f t="shared" si="2"/>
        <v>52.235294117647058</v>
      </c>
      <c r="M15" s="8">
        <f t="shared" si="3"/>
        <v>3.5294117647058822</v>
      </c>
      <c r="N15" s="8">
        <f t="shared" si="4"/>
        <v>31.764705882352942</v>
      </c>
    </row>
    <row r="16" spans="1:14" s="18" customFormat="1" ht="15.75" customHeight="1">
      <c r="A16" s="65"/>
      <c r="B16" s="11"/>
      <c r="C16" s="11"/>
      <c r="D16" s="11"/>
      <c r="E16" s="11">
        <f>SUM(E15)</f>
        <v>17</v>
      </c>
      <c r="F16" s="11">
        <f t="shared" ref="F16:I16" si="8">SUM(F15)</f>
        <v>3</v>
      </c>
      <c r="G16" s="11">
        <f t="shared" si="8"/>
        <v>3</v>
      </c>
      <c r="H16" s="11">
        <f t="shared" si="8"/>
        <v>11</v>
      </c>
      <c r="I16" s="11">
        <f t="shared" si="8"/>
        <v>0</v>
      </c>
      <c r="J16" s="39">
        <f t="shared" si="0"/>
        <v>100</v>
      </c>
      <c r="K16" s="39">
        <f t="shared" si="1"/>
        <v>35.294117647058826</v>
      </c>
      <c r="L16" s="39">
        <f t="shared" si="2"/>
        <v>52.235294117647058</v>
      </c>
      <c r="M16" s="39">
        <f t="shared" si="3"/>
        <v>3.5294117647058822</v>
      </c>
      <c r="N16" s="39">
        <f t="shared" si="4"/>
        <v>31.764705882352942</v>
      </c>
    </row>
    <row r="17" spans="1:14" ht="15.75" customHeight="1">
      <c r="A17" s="5"/>
      <c r="B17" s="11"/>
      <c r="C17" s="11" t="s">
        <v>37</v>
      </c>
      <c r="D17" s="11" t="s">
        <v>51</v>
      </c>
      <c r="E17" s="11">
        <f t="shared" si="5"/>
        <v>20</v>
      </c>
      <c r="F17" s="5">
        <v>3</v>
      </c>
      <c r="G17" s="7">
        <v>9</v>
      </c>
      <c r="H17" s="5">
        <v>8</v>
      </c>
      <c r="I17" s="5">
        <v>0</v>
      </c>
      <c r="J17" s="8">
        <f t="shared" si="0"/>
        <v>100</v>
      </c>
      <c r="K17" s="8">
        <f t="shared" si="1"/>
        <v>60</v>
      </c>
      <c r="L17" s="8">
        <f t="shared" si="2"/>
        <v>58.2</v>
      </c>
      <c r="M17" s="8">
        <f t="shared" si="3"/>
        <v>3.75</v>
      </c>
      <c r="N17" s="8">
        <f t="shared" si="4"/>
        <v>51</v>
      </c>
    </row>
    <row r="18" spans="1:14" ht="15.75" customHeight="1">
      <c r="A18" s="5"/>
      <c r="B18" s="11"/>
      <c r="C18" s="11"/>
      <c r="D18" s="11" t="s">
        <v>45</v>
      </c>
      <c r="E18" s="11">
        <f t="shared" si="5"/>
        <v>15</v>
      </c>
      <c r="F18" s="5">
        <v>3</v>
      </c>
      <c r="G18" s="7">
        <v>5</v>
      </c>
      <c r="H18" s="5">
        <v>7</v>
      </c>
      <c r="I18" s="5">
        <v>0</v>
      </c>
      <c r="J18" s="8">
        <f t="shared" si="0"/>
        <v>100</v>
      </c>
      <c r="K18" s="8">
        <f t="shared" si="1"/>
        <v>53.333333333333336</v>
      </c>
      <c r="L18" s="8">
        <f t="shared" si="2"/>
        <v>58.133333333333333</v>
      </c>
      <c r="M18" s="8">
        <f t="shared" si="3"/>
        <v>3.7333333333333334</v>
      </c>
      <c r="N18" s="8">
        <f t="shared" si="4"/>
        <v>46.666666666666664</v>
      </c>
    </row>
    <row r="19" spans="1:14" s="12" customFormat="1" ht="15.75" customHeight="1">
      <c r="A19" s="10"/>
      <c r="B19" s="11"/>
      <c r="C19" s="11"/>
      <c r="D19" s="11" t="s">
        <v>72</v>
      </c>
      <c r="E19" s="11">
        <f t="shared" si="5"/>
        <v>14</v>
      </c>
      <c r="F19" s="5">
        <v>0</v>
      </c>
      <c r="G19" s="7">
        <v>3</v>
      </c>
      <c r="H19" s="5">
        <v>11</v>
      </c>
      <c r="I19" s="5">
        <v>0</v>
      </c>
      <c r="J19" s="8">
        <f t="shared" si="0"/>
        <v>100</v>
      </c>
      <c r="K19" s="8">
        <f t="shared" si="1"/>
        <v>21.428571428571431</v>
      </c>
      <c r="L19" s="8">
        <f t="shared" si="2"/>
        <v>42</v>
      </c>
      <c r="M19" s="8">
        <f t="shared" si="3"/>
        <v>3.2142857142857144</v>
      </c>
      <c r="N19" s="8">
        <f t="shared" si="4"/>
        <v>17.142857142857142</v>
      </c>
    </row>
    <row r="20" spans="1:14" s="41" customFormat="1" ht="15.75" customHeight="1">
      <c r="A20" s="65"/>
      <c r="B20" s="11"/>
      <c r="C20" s="11"/>
      <c r="D20" s="11"/>
      <c r="E20" s="11">
        <f>SUM(E17:E19)</f>
        <v>49</v>
      </c>
      <c r="F20" s="11">
        <f t="shared" ref="F20:I20" si="9">SUM(F17:F19)</f>
        <v>6</v>
      </c>
      <c r="G20" s="11">
        <f t="shared" si="9"/>
        <v>17</v>
      </c>
      <c r="H20" s="11">
        <f t="shared" si="9"/>
        <v>26</v>
      </c>
      <c r="I20" s="11">
        <f t="shared" si="9"/>
        <v>0</v>
      </c>
      <c r="J20" s="39">
        <f t="shared" si="0"/>
        <v>100</v>
      </c>
      <c r="K20" s="39">
        <f t="shared" si="1"/>
        <v>46.938775510204081</v>
      </c>
      <c r="L20" s="39">
        <f t="shared" si="2"/>
        <v>53.551020408163268</v>
      </c>
      <c r="M20" s="39">
        <f t="shared" si="3"/>
        <v>3.5918367346938775</v>
      </c>
      <c r="N20" s="39">
        <f t="shared" si="4"/>
        <v>40</v>
      </c>
    </row>
    <row r="21" spans="1:14" ht="15.75" customHeight="1">
      <c r="A21" s="5"/>
      <c r="B21" s="11"/>
      <c r="C21" s="11" t="s">
        <v>14</v>
      </c>
      <c r="D21" s="11">
        <v>11</v>
      </c>
      <c r="E21" s="11">
        <f t="shared" si="5"/>
        <v>16</v>
      </c>
      <c r="F21" s="5">
        <v>10</v>
      </c>
      <c r="G21" s="7">
        <v>3</v>
      </c>
      <c r="H21" s="5">
        <v>3</v>
      </c>
      <c r="I21" s="5">
        <v>0</v>
      </c>
      <c r="J21" s="8">
        <f t="shared" ref="J21:J50" si="10">100/E21*(F21+G21+H21)</f>
        <v>100</v>
      </c>
      <c r="K21" s="8">
        <f t="shared" ref="K21:K50" si="11">100/E21*(G21+F21)</f>
        <v>81.25</v>
      </c>
      <c r="L21" s="8">
        <f t="shared" ref="L21:L50" si="12">(F21*100+G21*64+H21*36+I21*16)/E21</f>
        <v>81.25</v>
      </c>
      <c r="M21" s="8">
        <f t="shared" ref="M21:M50" si="13">(F21*5+G21*4+H21*3+I21*2)/E21</f>
        <v>4.4375</v>
      </c>
      <c r="N21" s="8">
        <f t="shared" si="4"/>
        <v>77.5</v>
      </c>
    </row>
    <row r="22" spans="1:14" s="18" customFormat="1" ht="15.75" customHeight="1">
      <c r="A22" s="65"/>
      <c r="B22" s="11"/>
      <c r="C22" s="11"/>
      <c r="D22" s="11"/>
      <c r="E22" s="11">
        <f>SUM(E21)</f>
        <v>16</v>
      </c>
      <c r="F22" s="11">
        <f t="shared" ref="F22:I22" si="14">SUM(F21)</f>
        <v>10</v>
      </c>
      <c r="G22" s="11">
        <f t="shared" si="14"/>
        <v>3</v>
      </c>
      <c r="H22" s="11">
        <f t="shared" si="14"/>
        <v>3</v>
      </c>
      <c r="I22" s="11">
        <f t="shared" si="14"/>
        <v>0</v>
      </c>
      <c r="J22" s="39">
        <f t="shared" si="10"/>
        <v>100</v>
      </c>
      <c r="K22" s="39">
        <f t="shared" si="11"/>
        <v>81.25</v>
      </c>
      <c r="L22" s="39">
        <f t="shared" si="12"/>
        <v>81.25</v>
      </c>
      <c r="M22" s="39">
        <f t="shared" si="13"/>
        <v>4.4375</v>
      </c>
      <c r="N22" s="39">
        <f t="shared" si="4"/>
        <v>77.5</v>
      </c>
    </row>
    <row r="23" spans="1:14" ht="15.75" customHeight="1">
      <c r="A23" s="5"/>
      <c r="B23" s="11"/>
      <c r="C23" s="11" t="s">
        <v>31</v>
      </c>
      <c r="D23" s="11" t="s">
        <v>56</v>
      </c>
      <c r="E23" s="11">
        <f t="shared" si="5"/>
        <v>12</v>
      </c>
      <c r="F23" s="5">
        <v>1</v>
      </c>
      <c r="G23" s="7">
        <v>3</v>
      </c>
      <c r="H23" s="5">
        <v>8</v>
      </c>
      <c r="I23" s="5">
        <v>0</v>
      </c>
      <c r="J23" s="8">
        <f t="shared" si="10"/>
        <v>100</v>
      </c>
      <c r="K23" s="8">
        <f t="shared" si="11"/>
        <v>33.333333333333336</v>
      </c>
      <c r="L23" s="8">
        <f t="shared" si="12"/>
        <v>48.333333333333336</v>
      </c>
      <c r="M23" s="8">
        <f t="shared" si="13"/>
        <v>3.4166666666666665</v>
      </c>
      <c r="N23" s="8">
        <f t="shared" si="4"/>
        <v>28.333333333333332</v>
      </c>
    </row>
    <row r="24" spans="1:14" ht="15.75" customHeight="1">
      <c r="A24" s="5"/>
      <c r="B24" s="11"/>
      <c r="C24" s="11"/>
      <c r="D24" s="11" t="s">
        <v>53</v>
      </c>
      <c r="E24" s="11">
        <f t="shared" si="5"/>
        <v>15</v>
      </c>
      <c r="F24" s="5">
        <v>0</v>
      </c>
      <c r="G24" s="7">
        <v>3</v>
      </c>
      <c r="H24" s="5">
        <v>11</v>
      </c>
      <c r="I24" s="5">
        <v>1</v>
      </c>
      <c r="J24" s="8">
        <f t="shared" si="10"/>
        <v>93.333333333333343</v>
      </c>
      <c r="K24" s="8">
        <f t="shared" si="11"/>
        <v>20</v>
      </c>
      <c r="L24" s="8">
        <f t="shared" si="12"/>
        <v>40.266666666666666</v>
      </c>
      <c r="M24" s="8">
        <f t="shared" si="13"/>
        <v>3.1333333333333333</v>
      </c>
      <c r="N24" s="8">
        <f t="shared" si="4"/>
        <v>16</v>
      </c>
    </row>
    <row r="25" spans="1:14" s="18" customFormat="1" ht="15.75" customHeight="1">
      <c r="A25" s="65"/>
      <c r="B25" s="11"/>
      <c r="C25" s="11"/>
      <c r="D25" s="11"/>
      <c r="E25" s="11">
        <f>SUM(E23:E24)</f>
        <v>27</v>
      </c>
      <c r="F25" s="11">
        <f t="shared" ref="F25:I25" si="15">SUM(F23:F24)</f>
        <v>1</v>
      </c>
      <c r="G25" s="11">
        <f t="shared" si="15"/>
        <v>6</v>
      </c>
      <c r="H25" s="11">
        <f t="shared" si="15"/>
        <v>19</v>
      </c>
      <c r="I25" s="11">
        <f t="shared" si="15"/>
        <v>1</v>
      </c>
      <c r="J25" s="39">
        <f t="shared" si="10"/>
        <v>96.296296296296291</v>
      </c>
      <c r="K25" s="39">
        <f t="shared" si="11"/>
        <v>25.925925925925927</v>
      </c>
      <c r="L25" s="39">
        <f t="shared" si="12"/>
        <v>43.851851851851855</v>
      </c>
      <c r="M25" s="39">
        <f t="shared" si="13"/>
        <v>3.2592592592592591</v>
      </c>
      <c r="N25" s="39">
        <f t="shared" si="4"/>
        <v>21.481481481481481</v>
      </c>
    </row>
    <row r="26" spans="1:14" ht="15.75" customHeight="1">
      <c r="A26" s="5"/>
      <c r="B26" s="11"/>
      <c r="C26" s="11" t="s">
        <v>75</v>
      </c>
      <c r="D26" s="11" t="s">
        <v>48</v>
      </c>
      <c r="E26" s="11">
        <f t="shared" si="5"/>
        <v>17</v>
      </c>
      <c r="F26" s="5">
        <v>2</v>
      </c>
      <c r="G26" s="7">
        <v>6</v>
      </c>
      <c r="H26" s="5">
        <v>9</v>
      </c>
      <c r="I26" s="5">
        <v>0</v>
      </c>
      <c r="J26" s="8">
        <f t="shared" ref="J26:J34" si="16">100/E26*(F26+G26+H26)</f>
        <v>100</v>
      </c>
      <c r="K26" s="8">
        <f t="shared" ref="K26:K34" si="17">100/E26*(G26+F26)</f>
        <v>47.058823529411768</v>
      </c>
      <c r="L26" s="8">
        <f t="shared" ref="L26:L34" si="18">(F26*100+G26*64+H26*36+I26*16)/E26</f>
        <v>53.411764705882355</v>
      </c>
      <c r="M26" s="8">
        <f t="shared" ref="M26:M34" si="19">(F26*5+G26*4+H26*3+I26*2)/E26</f>
        <v>3.5882352941176472</v>
      </c>
      <c r="N26" s="8">
        <f t="shared" ref="N26:N34" si="20">(100*F26+80*G26)/E26</f>
        <v>40</v>
      </c>
    </row>
    <row r="27" spans="1:14" s="52" customFormat="1" ht="15.75" customHeight="1">
      <c r="A27" s="55"/>
      <c r="B27" s="6"/>
      <c r="C27" s="11"/>
      <c r="D27" s="11"/>
      <c r="E27" s="11">
        <f>SUM(E26)</f>
        <v>17</v>
      </c>
      <c r="F27" s="11">
        <f t="shared" ref="F27:I27" si="21">SUM(F26)</f>
        <v>2</v>
      </c>
      <c r="G27" s="11">
        <f t="shared" si="21"/>
        <v>6</v>
      </c>
      <c r="H27" s="11">
        <f t="shared" si="21"/>
        <v>9</v>
      </c>
      <c r="I27" s="11">
        <f t="shared" si="21"/>
        <v>0</v>
      </c>
      <c r="J27" s="8">
        <f t="shared" si="16"/>
        <v>100</v>
      </c>
      <c r="K27" s="8">
        <f t="shared" si="17"/>
        <v>47.058823529411768</v>
      </c>
      <c r="L27" s="8">
        <f t="shared" si="18"/>
        <v>53.411764705882355</v>
      </c>
      <c r="M27" s="8">
        <f t="shared" si="19"/>
        <v>3.5882352941176472</v>
      </c>
      <c r="N27" s="8">
        <f t="shared" si="20"/>
        <v>40</v>
      </c>
    </row>
    <row r="28" spans="1:14" s="52" customFormat="1" ht="15.75" customHeight="1">
      <c r="A28" s="55"/>
      <c r="B28" s="6"/>
      <c r="C28" s="11" t="s">
        <v>76</v>
      </c>
      <c r="D28" s="11" t="s">
        <v>42</v>
      </c>
      <c r="E28" s="11">
        <f t="shared" si="5"/>
        <v>19</v>
      </c>
      <c r="F28" s="6">
        <v>0</v>
      </c>
      <c r="G28" s="6">
        <v>2</v>
      </c>
      <c r="H28" s="6">
        <v>17</v>
      </c>
      <c r="I28" s="6">
        <v>0</v>
      </c>
      <c r="J28" s="8">
        <f t="shared" ref="J28:J29" si="22">100/E28*(F28+G28+H28)</f>
        <v>100</v>
      </c>
      <c r="K28" s="8">
        <f t="shared" ref="K28:K29" si="23">100/E28*(G28+F28)</f>
        <v>10.526315789473685</v>
      </c>
      <c r="L28" s="8">
        <f t="shared" ref="L28:L29" si="24">(F28*100+G28*64+H28*36+I28*16)/E28</f>
        <v>38.94736842105263</v>
      </c>
      <c r="M28" s="8">
        <f t="shared" ref="M28:M29" si="25">(F28*5+G28*4+H28*3+I28*2)/E28</f>
        <v>3.1052631578947367</v>
      </c>
      <c r="N28" s="8">
        <f t="shared" ref="N28:N29" si="26">(100*F28+80*G28)/E28</f>
        <v>8.4210526315789469</v>
      </c>
    </row>
    <row r="29" spans="1:14" s="52" customFormat="1" ht="15.75" customHeight="1">
      <c r="A29" s="55"/>
      <c r="B29" s="6"/>
      <c r="C29" s="11"/>
      <c r="D29" s="11"/>
      <c r="E29" s="11">
        <f>SUM(E28)</f>
        <v>19</v>
      </c>
      <c r="F29" s="11">
        <f t="shared" ref="F29:I29" si="27">SUM(F28)</f>
        <v>0</v>
      </c>
      <c r="G29" s="11">
        <f t="shared" si="27"/>
        <v>2</v>
      </c>
      <c r="H29" s="11">
        <f t="shared" si="27"/>
        <v>17</v>
      </c>
      <c r="I29" s="11">
        <f t="shared" si="27"/>
        <v>0</v>
      </c>
      <c r="J29" s="8">
        <f t="shared" si="22"/>
        <v>100</v>
      </c>
      <c r="K29" s="8">
        <f t="shared" si="23"/>
        <v>10.526315789473685</v>
      </c>
      <c r="L29" s="8">
        <f t="shared" si="24"/>
        <v>38.94736842105263</v>
      </c>
      <c r="M29" s="8">
        <f t="shared" si="25"/>
        <v>3.1052631578947367</v>
      </c>
      <c r="N29" s="8">
        <f t="shared" si="26"/>
        <v>8.4210526315789469</v>
      </c>
    </row>
    <row r="30" spans="1:14" s="12" customFormat="1" ht="15.75" customHeight="1">
      <c r="A30" s="10"/>
      <c r="B30" s="11"/>
      <c r="C30" s="11" t="s">
        <v>73</v>
      </c>
      <c r="D30" s="11" t="s">
        <v>46</v>
      </c>
      <c r="E30" s="11">
        <f t="shared" si="5"/>
        <v>17</v>
      </c>
      <c r="F30" s="5">
        <v>0</v>
      </c>
      <c r="G30" s="7">
        <v>6</v>
      </c>
      <c r="H30" s="5">
        <v>11</v>
      </c>
      <c r="I30" s="5">
        <v>0</v>
      </c>
      <c r="J30" s="8">
        <f t="shared" si="16"/>
        <v>100</v>
      </c>
      <c r="K30" s="8">
        <f t="shared" si="17"/>
        <v>35.294117647058826</v>
      </c>
      <c r="L30" s="8">
        <f t="shared" si="18"/>
        <v>45.882352941176471</v>
      </c>
      <c r="M30" s="8">
        <f t="shared" si="19"/>
        <v>3.3529411764705883</v>
      </c>
      <c r="N30" s="8">
        <f t="shared" si="20"/>
        <v>28.235294117647058</v>
      </c>
    </row>
    <row r="31" spans="1:14" s="12" customFormat="1" ht="15.75" customHeight="1">
      <c r="A31" s="10"/>
      <c r="B31" s="11"/>
      <c r="C31" s="11"/>
      <c r="D31" s="11" t="s">
        <v>47</v>
      </c>
      <c r="E31" s="11">
        <f t="shared" si="5"/>
        <v>16</v>
      </c>
      <c r="F31" s="5">
        <v>3</v>
      </c>
      <c r="G31" s="7">
        <v>7</v>
      </c>
      <c r="H31" s="5">
        <v>6</v>
      </c>
      <c r="I31" s="5">
        <v>0</v>
      </c>
      <c r="J31" s="8">
        <f t="shared" si="16"/>
        <v>100</v>
      </c>
      <c r="K31" s="8">
        <f t="shared" si="17"/>
        <v>62.5</v>
      </c>
      <c r="L31" s="8">
        <f t="shared" si="18"/>
        <v>60.25</v>
      </c>
      <c r="M31" s="8">
        <f t="shared" si="19"/>
        <v>3.8125</v>
      </c>
      <c r="N31" s="8">
        <f t="shared" si="20"/>
        <v>53.75</v>
      </c>
    </row>
    <row r="32" spans="1:14" s="12" customFormat="1" ht="15.75" customHeight="1">
      <c r="A32" s="10"/>
      <c r="B32" s="11"/>
      <c r="C32" s="11"/>
      <c r="D32" s="11" t="s">
        <v>74</v>
      </c>
      <c r="E32" s="11">
        <f t="shared" si="5"/>
        <v>16</v>
      </c>
      <c r="F32" s="5">
        <v>0</v>
      </c>
      <c r="G32" s="7">
        <v>1</v>
      </c>
      <c r="H32" s="5">
        <v>14</v>
      </c>
      <c r="I32" s="5">
        <v>1</v>
      </c>
      <c r="J32" s="8">
        <f t="shared" si="16"/>
        <v>93.75</v>
      </c>
      <c r="K32" s="8">
        <f t="shared" si="17"/>
        <v>6.25</v>
      </c>
      <c r="L32" s="8">
        <f t="shared" si="18"/>
        <v>36.5</v>
      </c>
      <c r="M32" s="8">
        <f t="shared" si="19"/>
        <v>3</v>
      </c>
      <c r="N32" s="8">
        <f t="shared" si="20"/>
        <v>5</v>
      </c>
    </row>
    <row r="33" spans="1:14" s="12" customFormat="1" ht="15.75" customHeight="1">
      <c r="A33" s="10"/>
      <c r="B33" s="11"/>
      <c r="C33" s="11"/>
      <c r="D33" s="11"/>
      <c r="E33" s="11">
        <f>SUM(E30:E32)</f>
        <v>49</v>
      </c>
      <c r="F33" s="11">
        <f t="shared" ref="F33:I33" si="28">SUM(F30:F32)</f>
        <v>3</v>
      </c>
      <c r="G33" s="11">
        <f t="shared" si="28"/>
        <v>14</v>
      </c>
      <c r="H33" s="11">
        <f t="shared" si="28"/>
        <v>31</v>
      </c>
      <c r="I33" s="11">
        <f t="shared" si="28"/>
        <v>1</v>
      </c>
      <c r="J33" s="39">
        <f t="shared" si="16"/>
        <v>97.959183673469397</v>
      </c>
      <c r="K33" s="39">
        <f t="shared" si="17"/>
        <v>34.693877551020407</v>
      </c>
      <c r="L33" s="39">
        <f t="shared" si="18"/>
        <v>47.510204081632651</v>
      </c>
      <c r="M33" s="39">
        <f t="shared" si="19"/>
        <v>3.3877551020408165</v>
      </c>
      <c r="N33" s="39">
        <f t="shared" si="20"/>
        <v>28.979591836734695</v>
      </c>
    </row>
    <row r="34" spans="1:14" s="12" customFormat="1" ht="15.75" customHeight="1">
      <c r="A34" s="10"/>
      <c r="B34" s="11"/>
      <c r="C34" s="11"/>
      <c r="D34" s="11"/>
      <c r="E34" s="11">
        <f>E33+E29+E27+E25+E20+E16+E14+E8</f>
        <v>309</v>
      </c>
      <c r="F34" s="11">
        <f t="shared" ref="F34:I34" si="29">F33+F29+F27+F25+F20+F16+F14+F8</f>
        <v>54</v>
      </c>
      <c r="G34" s="11">
        <f t="shared" si="29"/>
        <v>100</v>
      </c>
      <c r="H34" s="11">
        <f t="shared" si="29"/>
        <v>153</v>
      </c>
      <c r="I34" s="11">
        <f t="shared" si="29"/>
        <v>2</v>
      </c>
      <c r="J34" s="39">
        <f t="shared" si="16"/>
        <v>99.35275080906149</v>
      </c>
      <c r="K34" s="39">
        <f t="shared" si="17"/>
        <v>49.838187702265373</v>
      </c>
      <c r="L34" s="39">
        <f t="shared" si="18"/>
        <v>56.116504854368934</v>
      </c>
      <c r="M34" s="39">
        <f t="shared" si="19"/>
        <v>3.6666666666666665</v>
      </c>
      <c r="N34" s="39">
        <f t="shared" si="20"/>
        <v>43.36569579288026</v>
      </c>
    </row>
    <row r="35" spans="1:14" s="12" customFormat="1" ht="15.75" customHeight="1">
      <c r="A35" s="10"/>
      <c r="B35" s="11" t="s">
        <v>80</v>
      </c>
      <c r="C35" s="11" t="s">
        <v>12</v>
      </c>
      <c r="D35" s="11" t="s">
        <v>43</v>
      </c>
      <c r="E35" s="11">
        <f>F35+G35+H35+I35</f>
        <v>14</v>
      </c>
      <c r="F35" s="5">
        <v>6</v>
      </c>
      <c r="G35" s="7">
        <v>4</v>
      </c>
      <c r="H35" s="5">
        <v>4</v>
      </c>
      <c r="I35" s="5">
        <v>0</v>
      </c>
      <c r="J35" s="8">
        <f t="shared" si="10"/>
        <v>100</v>
      </c>
      <c r="K35" s="8">
        <f t="shared" si="11"/>
        <v>71.428571428571431</v>
      </c>
      <c r="L35" s="8">
        <f t="shared" si="12"/>
        <v>71.428571428571431</v>
      </c>
      <c r="M35" s="8">
        <f t="shared" si="13"/>
        <v>4.1428571428571432</v>
      </c>
      <c r="N35" s="8">
        <f t="shared" ref="N35:N64" si="30">(100*F35+80*G35)/E35</f>
        <v>65.714285714285708</v>
      </c>
    </row>
    <row r="36" spans="1:14" s="12" customFormat="1" ht="15.75" customHeight="1">
      <c r="A36" s="10"/>
      <c r="B36" s="11"/>
      <c r="C36" s="11"/>
      <c r="D36" s="11" t="s">
        <v>44</v>
      </c>
      <c r="E36" s="11">
        <f t="shared" ref="E36:E37" si="31">F36+G36+H36+I36</f>
        <v>15</v>
      </c>
      <c r="F36" s="5">
        <v>4</v>
      </c>
      <c r="G36" s="7">
        <v>6</v>
      </c>
      <c r="H36" s="5">
        <v>5</v>
      </c>
      <c r="I36" s="5">
        <v>0</v>
      </c>
      <c r="J36" s="8">
        <f t="shared" si="10"/>
        <v>100</v>
      </c>
      <c r="K36" s="8">
        <f t="shared" si="11"/>
        <v>66.666666666666671</v>
      </c>
      <c r="L36" s="8">
        <f t="shared" si="12"/>
        <v>64.266666666666666</v>
      </c>
      <c r="M36" s="8">
        <f t="shared" si="13"/>
        <v>3.9333333333333331</v>
      </c>
      <c r="N36" s="8">
        <f t="shared" si="30"/>
        <v>58.666666666666664</v>
      </c>
    </row>
    <row r="37" spans="1:14" s="12" customFormat="1" ht="15.75" customHeight="1">
      <c r="A37" s="10"/>
      <c r="B37" s="11"/>
      <c r="C37" s="11"/>
      <c r="D37" s="11" t="s">
        <v>54</v>
      </c>
      <c r="E37" s="11">
        <f t="shared" si="31"/>
        <v>17</v>
      </c>
      <c r="F37" s="5">
        <v>5</v>
      </c>
      <c r="G37" s="7">
        <v>4</v>
      </c>
      <c r="H37" s="5">
        <v>8</v>
      </c>
      <c r="I37" s="5">
        <v>0</v>
      </c>
      <c r="J37" s="8">
        <f t="shared" si="10"/>
        <v>100</v>
      </c>
      <c r="K37" s="8">
        <f t="shared" si="11"/>
        <v>52.941176470588239</v>
      </c>
      <c r="L37" s="8">
        <f t="shared" si="12"/>
        <v>61.411764705882355</v>
      </c>
      <c r="M37" s="8">
        <f t="shared" si="13"/>
        <v>3.8235294117647061</v>
      </c>
      <c r="N37" s="8">
        <f t="shared" si="30"/>
        <v>48.235294117647058</v>
      </c>
    </row>
    <row r="38" spans="1:14" s="12" customFormat="1" ht="15.75" customHeight="1">
      <c r="A38" s="10"/>
      <c r="B38" s="11"/>
      <c r="C38" s="11"/>
      <c r="D38" s="11"/>
      <c r="E38" s="11">
        <f>SUM(E35:E37)</f>
        <v>46</v>
      </c>
      <c r="F38" s="11">
        <f t="shared" ref="F38:I38" si="32">SUM(F35:F37)</f>
        <v>15</v>
      </c>
      <c r="G38" s="11">
        <f t="shared" si="32"/>
        <v>14</v>
      </c>
      <c r="H38" s="11">
        <f t="shared" si="32"/>
        <v>17</v>
      </c>
      <c r="I38" s="11">
        <f t="shared" si="32"/>
        <v>0</v>
      </c>
      <c r="J38" s="39">
        <f t="shared" si="10"/>
        <v>100</v>
      </c>
      <c r="K38" s="39">
        <f t="shared" si="11"/>
        <v>63.043478260869563</v>
      </c>
      <c r="L38" s="39">
        <f t="shared" si="12"/>
        <v>65.391304347826093</v>
      </c>
      <c r="M38" s="39">
        <f t="shared" si="13"/>
        <v>3.9565217391304346</v>
      </c>
      <c r="N38" s="39">
        <f t="shared" si="30"/>
        <v>56.956521739130437</v>
      </c>
    </row>
    <row r="39" spans="1:14" s="12" customFormat="1" ht="15.75" customHeight="1">
      <c r="A39" s="10"/>
      <c r="B39" s="11"/>
      <c r="C39" s="11" t="s">
        <v>15</v>
      </c>
      <c r="D39" s="11" t="s">
        <v>55</v>
      </c>
      <c r="E39" s="11">
        <f t="shared" ref="E39:E71" si="33">F39+G39+H39+I39</f>
        <v>17</v>
      </c>
      <c r="F39" s="5">
        <v>11</v>
      </c>
      <c r="G39" s="7">
        <v>6</v>
      </c>
      <c r="H39" s="5">
        <v>0</v>
      </c>
      <c r="I39" s="5">
        <v>0</v>
      </c>
      <c r="J39" s="8">
        <f t="shared" si="10"/>
        <v>100</v>
      </c>
      <c r="K39" s="8">
        <f t="shared" si="11"/>
        <v>100</v>
      </c>
      <c r="L39" s="8">
        <f t="shared" si="12"/>
        <v>87.294117647058826</v>
      </c>
      <c r="M39" s="8">
        <f t="shared" si="13"/>
        <v>4.6470588235294121</v>
      </c>
      <c r="N39" s="8">
        <f t="shared" si="30"/>
        <v>92.941176470588232</v>
      </c>
    </row>
    <row r="40" spans="1:14" s="12" customFormat="1" ht="15.75" customHeight="1">
      <c r="A40" s="10"/>
      <c r="B40" s="11"/>
      <c r="C40" s="11"/>
      <c r="D40" s="11" t="s">
        <v>49</v>
      </c>
      <c r="E40" s="11">
        <f t="shared" si="33"/>
        <v>14</v>
      </c>
      <c r="F40" s="5">
        <v>9</v>
      </c>
      <c r="G40" s="7">
        <v>4</v>
      </c>
      <c r="H40" s="5">
        <v>1</v>
      </c>
      <c r="I40" s="5">
        <v>0</v>
      </c>
      <c r="J40" s="8">
        <f t="shared" si="10"/>
        <v>100</v>
      </c>
      <c r="K40" s="8">
        <f t="shared" si="11"/>
        <v>92.857142857142861</v>
      </c>
      <c r="L40" s="8">
        <f t="shared" si="12"/>
        <v>85.142857142857139</v>
      </c>
      <c r="M40" s="8">
        <f t="shared" si="13"/>
        <v>4.5714285714285712</v>
      </c>
      <c r="N40" s="8">
        <f t="shared" si="30"/>
        <v>87.142857142857139</v>
      </c>
    </row>
    <row r="41" spans="1:14" s="12" customFormat="1" ht="15.75" customHeight="1">
      <c r="A41" s="10"/>
      <c r="B41" s="11"/>
      <c r="C41" s="11"/>
      <c r="D41" s="11" t="s">
        <v>71</v>
      </c>
      <c r="E41" s="11">
        <f t="shared" si="33"/>
        <v>20</v>
      </c>
      <c r="F41" s="5">
        <v>13</v>
      </c>
      <c r="G41" s="7">
        <v>7</v>
      </c>
      <c r="H41" s="5">
        <v>0</v>
      </c>
      <c r="I41" s="5">
        <v>0</v>
      </c>
      <c r="J41" s="8">
        <f t="shared" si="10"/>
        <v>100</v>
      </c>
      <c r="K41" s="8">
        <f t="shared" si="11"/>
        <v>100</v>
      </c>
      <c r="L41" s="8">
        <f t="shared" si="12"/>
        <v>87.4</v>
      </c>
      <c r="M41" s="8">
        <f t="shared" si="13"/>
        <v>4.6500000000000004</v>
      </c>
      <c r="N41" s="8">
        <f t="shared" si="30"/>
        <v>93</v>
      </c>
    </row>
    <row r="42" spans="1:14" s="12" customFormat="1" ht="15.75" customHeight="1">
      <c r="A42" s="10"/>
      <c r="B42" s="11"/>
      <c r="C42" s="11"/>
      <c r="D42" s="11">
        <v>10</v>
      </c>
      <c r="E42" s="11">
        <f t="shared" si="33"/>
        <v>18</v>
      </c>
      <c r="F42" s="5">
        <v>13</v>
      </c>
      <c r="G42" s="7">
        <v>4</v>
      </c>
      <c r="H42" s="5">
        <v>1</v>
      </c>
      <c r="I42" s="5">
        <v>0</v>
      </c>
      <c r="J42" s="8">
        <f t="shared" si="10"/>
        <v>100</v>
      </c>
      <c r="K42" s="8">
        <f t="shared" si="11"/>
        <v>94.444444444444443</v>
      </c>
      <c r="L42" s="8">
        <f t="shared" si="12"/>
        <v>88.444444444444443</v>
      </c>
      <c r="M42" s="8">
        <f t="shared" si="13"/>
        <v>4.666666666666667</v>
      </c>
      <c r="N42" s="8">
        <f t="shared" si="30"/>
        <v>90</v>
      </c>
    </row>
    <row r="43" spans="1:14" s="12" customFormat="1" ht="15.75" customHeight="1">
      <c r="A43" s="10"/>
      <c r="B43" s="11"/>
      <c r="C43" s="11"/>
      <c r="D43" s="11">
        <v>11</v>
      </c>
      <c r="E43" s="11">
        <f t="shared" si="33"/>
        <v>16</v>
      </c>
      <c r="F43" s="5">
        <v>12</v>
      </c>
      <c r="G43" s="7">
        <v>1</v>
      </c>
      <c r="H43" s="5">
        <v>3</v>
      </c>
      <c r="I43" s="5">
        <v>0</v>
      </c>
      <c r="J43" s="8">
        <f t="shared" si="10"/>
        <v>100</v>
      </c>
      <c r="K43" s="8">
        <f t="shared" si="11"/>
        <v>81.25</v>
      </c>
      <c r="L43" s="8">
        <f t="shared" si="12"/>
        <v>85.75</v>
      </c>
      <c r="M43" s="8">
        <f t="shared" si="13"/>
        <v>4.5625</v>
      </c>
      <c r="N43" s="8">
        <f t="shared" si="30"/>
        <v>80</v>
      </c>
    </row>
    <row r="44" spans="1:14" s="12" customFormat="1" ht="15.75" customHeight="1">
      <c r="A44" s="10"/>
      <c r="B44" s="11"/>
      <c r="C44" s="11"/>
      <c r="D44" s="11"/>
      <c r="E44" s="11">
        <f>SUM(E39:E43)</f>
        <v>85</v>
      </c>
      <c r="F44" s="11">
        <f t="shared" ref="F44:I44" si="34">SUM(F39:F43)</f>
        <v>58</v>
      </c>
      <c r="G44" s="11">
        <f t="shared" si="34"/>
        <v>22</v>
      </c>
      <c r="H44" s="11">
        <f t="shared" si="34"/>
        <v>5</v>
      </c>
      <c r="I44" s="11">
        <f t="shared" si="34"/>
        <v>0</v>
      </c>
      <c r="J44" s="39">
        <f t="shared" si="10"/>
        <v>100</v>
      </c>
      <c r="K44" s="39">
        <f t="shared" si="11"/>
        <v>94.117647058823536</v>
      </c>
      <c r="L44" s="39">
        <f t="shared" si="12"/>
        <v>86.917647058823533</v>
      </c>
      <c r="M44" s="39">
        <f t="shared" si="13"/>
        <v>4.6235294117647054</v>
      </c>
      <c r="N44" s="8">
        <f t="shared" si="30"/>
        <v>88.941176470588232</v>
      </c>
    </row>
    <row r="45" spans="1:14" s="12" customFormat="1" ht="15.75" customHeight="1">
      <c r="A45" s="10"/>
      <c r="B45" s="11"/>
      <c r="C45" s="11" t="s">
        <v>6</v>
      </c>
      <c r="D45" s="11" t="s">
        <v>50</v>
      </c>
      <c r="E45" s="11">
        <f t="shared" si="33"/>
        <v>17</v>
      </c>
      <c r="F45" s="5">
        <v>5</v>
      </c>
      <c r="G45" s="7">
        <v>5</v>
      </c>
      <c r="H45" s="5">
        <v>7</v>
      </c>
      <c r="I45" s="5">
        <v>0</v>
      </c>
      <c r="J45" s="8">
        <f t="shared" si="10"/>
        <v>100</v>
      </c>
      <c r="K45" s="8">
        <f t="shared" si="11"/>
        <v>58.82352941176471</v>
      </c>
      <c r="L45" s="8">
        <f t="shared" si="12"/>
        <v>63.058823529411768</v>
      </c>
      <c r="M45" s="8">
        <f t="shared" si="13"/>
        <v>3.8823529411764706</v>
      </c>
      <c r="N45" s="8">
        <f t="shared" si="30"/>
        <v>52.941176470588232</v>
      </c>
    </row>
    <row r="46" spans="1:14" s="12" customFormat="1" ht="15.75" customHeight="1">
      <c r="A46" s="10"/>
      <c r="B46" s="11"/>
      <c r="C46" s="11"/>
      <c r="D46" s="11"/>
      <c r="E46" s="11">
        <f>SUM(E45)</f>
        <v>17</v>
      </c>
      <c r="F46" s="11">
        <f t="shared" ref="F46:I46" si="35">SUM(F45)</f>
        <v>5</v>
      </c>
      <c r="G46" s="11">
        <f t="shared" si="35"/>
        <v>5</v>
      </c>
      <c r="H46" s="11">
        <f t="shared" si="35"/>
        <v>7</v>
      </c>
      <c r="I46" s="11">
        <f t="shared" si="35"/>
        <v>0</v>
      </c>
      <c r="J46" s="39">
        <f t="shared" si="10"/>
        <v>100</v>
      </c>
      <c r="K46" s="39">
        <f t="shared" si="11"/>
        <v>58.82352941176471</v>
      </c>
      <c r="L46" s="39">
        <f t="shared" si="12"/>
        <v>63.058823529411768</v>
      </c>
      <c r="M46" s="39">
        <f t="shared" si="13"/>
        <v>3.8823529411764706</v>
      </c>
      <c r="N46" s="39">
        <f t="shared" si="30"/>
        <v>52.941176470588232</v>
      </c>
    </row>
    <row r="47" spans="1:14" s="12" customFormat="1" ht="15.75" customHeight="1">
      <c r="A47" s="10"/>
      <c r="B47" s="11"/>
      <c r="C47" s="11" t="s">
        <v>37</v>
      </c>
      <c r="D47" s="11" t="s">
        <v>51</v>
      </c>
      <c r="E47" s="11">
        <f t="shared" si="33"/>
        <v>20</v>
      </c>
      <c r="F47" s="5">
        <v>8</v>
      </c>
      <c r="G47" s="7">
        <v>10</v>
      </c>
      <c r="H47" s="5">
        <v>2</v>
      </c>
      <c r="I47" s="5">
        <v>0</v>
      </c>
      <c r="J47" s="8">
        <f t="shared" si="10"/>
        <v>100</v>
      </c>
      <c r="K47" s="8">
        <f t="shared" si="11"/>
        <v>90</v>
      </c>
      <c r="L47" s="8">
        <f t="shared" si="12"/>
        <v>75.599999999999994</v>
      </c>
      <c r="M47" s="8">
        <f t="shared" si="13"/>
        <v>4.3</v>
      </c>
      <c r="N47" s="8">
        <f t="shared" si="30"/>
        <v>80</v>
      </c>
    </row>
    <row r="48" spans="1:14" s="12" customFormat="1" ht="15.75" customHeight="1">
      <c r="A48" s="10"/>
      <c r="B48" s="11"/>
      <c r="C48" s="11"/>
      <c r="D48" s="11" t="s">
        <v>45</v>
      </c>
      <c r="E48" s="11">
        <f t="shared" si="33"/>
        <v>15</v>
      </c>
      <c r="F48" s="5">
        <v>5</v>
      </c>
      <c r="G48" s="7">
        <v>9</v>
      </c>
      <c r="H48" s="5">
        <v>1</v>
      </c>
      <c r="I48" s="5">
        <v>0</v>
      </c>
      <c r="J48" s="8">
        <f t="shared" si="10"/>
        <v>100</v>
      </c>
      <c r="K48" s="8">
        <f t="shared" si="11"/>
        <v>93.333333333333343</v>
      </c>
      <c r="L48" s="8">
        <f t="shared" si="12"/>
        <v>74.13333333333334</v>
      </c>
      <c r="M48" s="8">
        <f t="shared" si="13"/>
        <v>4.2666666666666666</v>
      </c>
      <c r="N48" s="8">
        <f t="shared" si="30"/>
        <v>81.333333333333329</v>
      </c>
    </row>
    <row r="49" spans="1:14" s="12" customFormat="1" ht="15.75" customHeight="1">
      <c r="A49" s="10"/>
      <c r="B49" s="11"/>
      <c r="C49" s="11"/>
      <c r="D49" s="11" t="s">
        <v>72</v>
      </c>
      <c r="E49" s="11">
        <f t="shared" si="33"/>
        <v>14</v>
      </c>
      <c r="F49" s="5">
        <v>0</v>
      </c>
      <c r="G49" s="7">
        <v>9</v>
      </c>
      <c r="H49" s="5">
        <v>5</v>
      </c>
      <c r="I49" s="5">
        <v>0</v>
      </c>
      <c r="J49" s="8">
        <f t="shared" si="10"/>
        <v>100</v>
      </c>
      <c r="K49" s="8">
        <f t="shared" si="11"/>
        <v>64.285714285714292</v>
      </c>
      <c r="L49" s="8">
        <f t="shared" si="12"/>
        <v>54</v>
      </c>
      <c r="M49" s="8">
        <f t="shared" si="13"/>
        <v>3.6428571428571428</v>
      </c>
      <c r="N49" s="8">
        <f t="shared" si="30"/>
        <v>51.428571428571431</v>
      </c>
    </row>
    <row r="50" spans="1:14" s="12" customFormat="1" ht="15.75" customHeight="1">
      <c r="A50" s="10"/>
      <c r="B50" s="11"/>
      <c r="C50" s="11"/>
      <c r="D50" s="11"/>
      <c r="E50" s="11">
        <f>SUM(E47:E49)</f>
        <v>49</v>
      </c>
      <c r="F50" s="11">
        <f t="shared" ref="F50:I50" si="36">SUM(F47:F49)</f>
        <v>13</v>
      </c>
      <c r="G50" s="11">
        <f t="shared" si="36"/>
        <v>28</v>
      </c>
      <c r="H50" s="11">
        <f t="shared" si="36"/>
        <v>8</v>
      </c>
      <c r="I50" s="11">
        <f t="shared" si="36"/>
        <v>0</v>
      </c>
      <c r="J50" s="39">
        <f t="shared" si="10"/>
        <v>100</v>
      </c>
      <c r="K50" s="39">
        <f t="shared" si="11"/>
        <v>83.673469387755105</v>
      </c>
      <c r="L50" s="39">
        <f t="shared" si="12"/>
        <v>68.979591836734699</v>
      </c>
      <c r="M50" s="39">
        <f t="shared" si="13"/>
        <v>4.1020408163265305</v>
      </c>
      <c r="N50" s="39">
        <f t="shared" si="30"/>
        <v>72.244897959183675</v>
      </c>
    </row>
    <row r="51" spans="1:14" s="12" customFormat="1" ht="15.75" customHeight="1">
      <c r="A51" s="10"/>
      <c r="B51" s="11"/>
      <c r="C51" s="11" t="s">
        <v>14</v>
      </c>
      <c r="D51" s="11">
        <v>11</v>
      </c>
      <c r="E51" s="11">
        <f t="shared" si="33"/>
        <v>16</v>
      </c>
      <c r="F51" s="5">
        <v>12</v>
      </c>
      <c r="G51" s="7">
        <v>1</v>
      </c>
      <c r="H51" s="5">
        <v>3</v>
      </c>
      <c r="I51" s="5">
        <v>0</v>
      </c>
      <c r="J51" s="8">
        <f t="shared" ref="J51:J64" si="37">100/E51*(F51+G51+H51)</f>
        <v>100</v>
      </c>
      <c r="K51" s="8">
        <f t="shared" ref="K51:K64" si="38">100/E51*(G51+F51)</f>
        <v>81.25</v>
      </c>
      <c r="L51" s="8">
        <f t="shared" ref="L51:L64" si="39">(F51*100+G51*64+H51*36+I51*16)/E51</f>
        <v>85.75</v>
      </c>
      <c r="M51" s="8">
        <f t="shared" ref="M51:M64" si="40">(F51*5+G51*4+H51*3+I51*2)/E51</f>
        <v>4.5625</v>
      </c>
      <c r="N51" s="8">
        <f t="shared" si="30"/>
        <v>80</v>
      </c>
    </row>
    <row r="52" spans="1:14" s="12" customFormat="1" ht="15.75" customHeight="1">
      <c r="A52" s="10"/>
      <c r="B52" s="11"/>
      <c r="C52" s="11"/>
      <c r="D52" s="11"/>
      <c r="E52" s="11">
        <f t="shared" si="33"/>
        <v>16</v>
      </c>
      <c r="F52" s="11">
        <f t="shared" ref="F52:I52" si="41">SUM(F51)</f>
        <v>12</v>
      </c>
      <c r="G52" s="11">
        <f t="shared" si="41"/>
        <v>1</v>
      </c>
      <c r="H52" s="11">
        <f t="shared" si="41"/>
        <v>3</v>
      </c>
      <c r="I52" s="11">
        <f t="shared" si="41"/>
        <v>0</v>
      </c>
      <c r="J52" s="39">
        <f t="shared" si="37"/>
        <v>100</v>
      </c>
      <c r="K52" s="39">
        <f t="shared" si="38"/>
        <v>81.25</v>
      </c>
      <c r="L52" s="39">
        <f t="shared" si="39"/>
        <v>85.75</v>
      </c>
      <c r="M52" s="39">
        <f t="shared" si="40"/>
        <v>4.5625</v>
      </c>
      <c r="N52" s="39">
        <f t="shared" si="30"/>
        <v>80</v>
      </c>
    </row>
    <row r="53" spans="1:14" s="12" customFormat="1" ht="15.75" customHeight="1">
      <c r="A53" s="10"/>
      <c r="B53" s="11"/>
      <c r="C53" s="11" t="s">
        <v>31</v>
      </c>
      <c r="D53" s="11" t="s">
        <v>56</v>
      </c>
      <c r="E53" s="11">
        <f t="shared" si="33"/>
        <v>12</v>
      </c>
      <c r="F53" s="5">
        <v>3</v>
      </c>
      <c r="G53" s="7">
        <v>1</v>
      </c>
      <c r="H53" s="5">
        <v>8</v>
      </c>
      <c r="I53" s="5">
        <v>0</v>
      </c>
      <c r="J53" s="8">
        <f t="shared" si="37"/>
        <v>100</v>
      </c>
      <c r="K53" s="8">
        <f t="shared" si="38"/>
        <v>33.333333333333336</v>
      </c>
      <c r="L53" s="8">
        <f t="shared" si="39"/>
        <v>54.333333333333336</v>
      </c>
      <c r="M53" s="8">
        <f t="shared" si="40"/>
        <v>3.5833333333333335</v>
      </c>
      <c r="N53" s="8">
        <f t="shared" si="30"/>
        <v>31.666666666666668</v>
      </c>
    </row>
    <row r="54" spans="1:14" s="12" customFormat="1" ht="15.75" customHeight="1">
      <c r="A54" s="10"/>
      <c r="B54" s="11"/>
      <c r="C54" s="11"/>
      <c r="D54" s="11" t="s">
        <v>53</v>
      </c>
      <c r="E54" s="11">
        <f t="shared" si="33"/>
        <v>15</v>
      </c>
      <c r="F54" s="5">
        <v>0</v>
      </c>
      <c r="G54" s="7">
        <v>4</v>
      </c>
      <c r="H54" s="5">
        <v>10</v>
      </c>
      <c r="I54" s="5">
        <v>1</v>
      </c>
      <c r="J54" s="8">
        <f t="shared" si="37"/>
        <v>93.333333333333343</v>
      </c>
      <c r="K54" s="8">
        <f t="shared" si="38"/>
        <v>26.666666666666668</v>
      </c>
      <c r="L54" s="8">
        <f t="shared" si="39"/>
        <v>42.133333333333333</v>
      </c>
      <c r="M54" s="8">
        <f t="shared" si="40"/>
        <v>3.2</v>
      </c>
      <c r="N54" s="8">
        <f t="shared" si="30"/>
        <v>21.333333333333332</v>
      </c>
    </row>
    <row r="55" spans="1:14" s="12" customFormat="1" ht="15.75" customHeight="1">
      <c r="A55" s="10"/>
      <c r="B55" s="11"/>
      <c r="C55" s="11"/>
      <c r="D55" s="11"/>
      <c r="E55" s="11">
        <f>SUM(E53:E54)</f>
        <v>27</v>
      </c>
      <c r="F55" s="11">
        <f t="shared" ref="F55:I55" si="42">SUM(F53:F54)</f>
        <v>3</v>
      </c>
      <c r="G55" s="11">
        <f t="shared" si="42"/>
        <v>5</v>
      </c>
      <c r="H55" s="11">
        <f t="shared" si="42"/>
        <v>18</v>
      </c>
      <c r="I55" s="11">
        <f t="shared" si="42"/>
        <v>1</v>
      </c>
      <c r="J55" s="39">
        <f t="shared" si="37"/>
        <v>96.296296296296291</v>
      </c>
      <c r="K55" s="39">
        <f t="shared" si="38"/>
        <v>29.62962962962963</v>
      </c>
      <c r="L55" s="39">
        <f t="shared" si="39"/>
        <v>47.555555555555557</v>
      </c>
      <c r="M55" s="39">
        <f t="shared" si="40"/>
        <v>3.3703703703703702</v>
      </c>
      <c r="N55" s="39">
        <f t="shared" si="30"/>
        <v>25.925925925925927</v>
      </c>
    </row>
    <row r="56" spans="1:14" s="12" customFormat="1" ht="15.75" customHeight="1">
      <c r="A56" s="10"/>
      <c r="B56" s="11"/>
      <c r="C56" s="11" t="s">
        <v>75</v>
      </c>
      <c r="D56" s="11" t="s">
        <v>48</v>
      </c>
      <c r="E56" s="11">
        <f t="shared" si="33"/>
        <v>17</v>
      </c>
      <c r="F56" s="5">
        <v>9</v>
      </c>
      <c r="G56" s="7">
        <v>5</v>
      </c>
      <c r="H56" s="5">
        <v>3</v>
      </c>
      <c r="I56" s="5">
        <v>0</v>
      </c>
      <c r="J56" s="8">
        <f t="shared" si="37"/>
        <v>100</v>
      </c>
      <c r="K56" s="8">
        <f t="shared" si="38"/>
        <v>82.352941176470594</v>
      </c>
      <c r="L56" s="8">
        <f t="shared" si="39"/>
        <v>78.117647058823536</v>
      </c>
      <c r="M56" s="8">
        <f t="shared" si="40"/>
        <v>4.3529411764705879</v>
      </c>
      <c r="N56" s="8">
        <f t="shared" si="30"/>
        <v>76.470588235294116</v>
      </c>
    </row>
    <row r="57" spans="1:14" s="12" customFormat="1" ht="15.75" customHeight="1">
      <c r="A57" s="10"/>
      <c r="B57" s="11"/>
      <c r="C57" s="11"/>
      <c r="D57" s="11"/>
      <c r="E57" s="11">
        <f t="shared" si="33"/>
        <v>17</v>
      </c>
      <c r="F57" s="11">
        <f t="shared" ref="F57:I57" si="43">SUM(F56)</f>
        <v>9</v>
      </c>
      <c r="G57" s="11">
        <f t="shared" si="43"/>
        <v>5</v>
      </c>
      <c r="H57" s="11">
        <f t="shared" si="43"/>
        <v>3</v>
      </c>
      <c r="I57" s="11">
        <f t="shared" si="43"/>
        <v>0</v>
      </c>
      <c r="J57" s="39">
        <f t="shared" si="37"/>
        <v>100</v>
      </c>
      <c r="K57" s="39">
        <f t="shared" si="38"/>
        <v>82.352941176470594</v>
      </c>
      <c r="L57" s="39">
        <f t="shared" si="39"/>
        <v>78.117647058823536</v>
      </c>
      <c r="M57" s="39">
        <f t="shared" si="40"/>
        <v>4.3529411764705879</v>
      </c>
      <c r="N57" s="39">
        <f t="shared" si="30"/>
        <v>76.470588235294116</v>
      </c>
    </row>
    <row r="58" spans="1:14" s="12" customFormat="1" ht="15.75" customHeight="1">
      <c r="A58" s="10"/>
      <c r="B58" s="11"/>
      <c r="C58" s="11" t="s">
        <v>76</v>
      </c>
      <c r="D58" s="11" t="s">
        <v>42</v>
      </c>
      <c r="E58" s="11">
        <f t="shared" si="33"/>
        <v>19</v>
      </c>
      <c r="F58" s="6">
        <v>4</v>
      </c>
      <c r="G58" s="6">
        <v>3</v>
      </c>
      <c r="H58" s="6">
        <v>12</v>
      </c>
      <c r="I58" s="6">
        <v>0</v>
      </c>
      <c r="J58" s="8">
        <f t="shared" ref="J58:J59" si="44">100/E58*(F58+G58+H58)</f>
        <v>100</v>
      </c>
      <c r="K58" s="8">
        <f t="shared" ref="K58:K59" si="45">100/E58*(G58+F58)</f>
        <v>36.842105263157897</v>
      </c>
      <c r="L58" s="8">
        <f t="shared" ref="L58:L59" si="46">(F58*100+G58*64+H58*36+I58*16)/E58</f>
        <v>53.89473684210526</v>
      </c>
      <c r="M58" s="8">
        <f t="shared" ref="M58:M59" si="47">(F58*5+G58*4+H58*3+I58*2)/E58</f>
        <v>3.5789473684210527</v>
      </c>
      <c r="N58" s="8">
        <f t="shared" ref="N58:N59" si="48">(100*F58+80*G58)/E58</f>
        <v>33.684210526315788</v>
      </c>
    </row>
    <row r="59" spans="1:14" s="12" customFormat="1" ht="15.75" customHeight="1">
      <c r="A59" s="10"/>
      <c r="B59" s="11"/>
      <c r="C59" s="11"/>
      <c r="D59" s="11"/>
      <c r="E59" s="11">
        <f>SUM(E58)</f>
        <v>19</v>
      </c>
      <c r="F59" s="11">
        <f t="shared" ref="F59:I59" si="49">SUM(F58)</f>
        <v>4</v>
      </c>
      <c r="G59" s="11">
        <f t="shared" si="49"/>
        <v>3</v>
      </c>
      <c r="H59" s="11">
        <f t="shared" si="49"/>
        <v>12</v>
      </c>
      <c r="I59" s="11">
        <f t="shared" si="49"/>
        <v>0</v>
      </c>
      <c r="J59" s="39">
        <f t="shared" si="44"/>
        <v>100</v>
      </c>
      <c r="K59" s="39">
        <f t="shared" si="45"/>
        <v>36.842105263157897</v>
      </c>
      <c r="L59" s="39">
        <f t="shared" si="46"/>
        <v>53.89473684210526</v>
      </c>
      <c r="M59" s="39">
        <f t="shared" si="47"/>
        <v>3.5789473684210527</v>
      </c>
      <c r="N59" s="39">
        <f t="shared" si="48"/>
        <v>33.684210526315788</v>
      </c>
    </row>
    <row r="60" spans="1:14" s="12" customFormat="1" ht="15.75" customHeight="1">
      <c r="A60" s="10"/>
      <c r="B60" s="11"/>
      <c r="C60" s="11" t="s">
        <v>73</v>
      </c>
      <c r="D60" s="11" t="s">
        <v>46</v>
      </c>
      <c r="E60" s="11">
        <f t="shared" si="33"/>
        <v>17</v>
      </c>
      <c r="F60" s="5">
        <v>4</v>
      </c>
      <c r="G60" s="7">
        <v>1</v>
      </c>
      <c r="H60" s="5">
        <v>12</v>
      </c>
      <c r="I60" s="5">
        <v>0</v>
      </c>
      <c r="J60" s="8">
        <f t="shared" si="37"/>
        <v>100</v>
      </c>
      <c r="K60" s="8">
        <f t="shared" si="38"/>
        <v>29.411764705882355</v>
      </c>
      <c r="L60" s="8">
        <f t="shared" si="39"/>
        <v>52.705882352941174</v>
      </c>
      <c r="M60" s="8">
        <f t="shared" si="40"/>
        <v>3.5294117647058822</v>
      </c>
      <c r="N60" s="8">
        <f t="shared" si="30"/>
        <v>28.235294117647058</v>
      </c>
    </row>
    <row r="61" spans="1:14" s="12" customFormat="1" ht="15.75" customHeight="1">
      <c r="A61" s="10"/>
      <c r="B61" s="11"/>
      <c r="C61" s="11"/>
      <c r="D61" s="11" t="s">
        <v>47</v>
      </c>
      <c r="E61" s="11">
        <f t="shared" si="33"/>
        <v>16</v>
      </c>
      <c r="F61" s="5">
        <v>6</v>
      </c>
      <c r="G61" s="7">
        <v>6</v>
      </c>
      <c r="H61" s="5">
        <v>4</v>
      </c>
      <c r="I61" s="5">
        <v>0</v>
      </c>
      <c r="J61" s="8">
        <f t="shared" si="37"/>
        <v>100</v>
      </c>
      <c r="K61" s="8">
        <f t="shared" si="38"/>
        <v>75</v>
      </c>
      <c r="L61" s="8">
        <f t="shared" si="39"/>
        <v>70.5</v>
      </c>
      <c r="M61" s="8">
        <f t="shared" si="40"/>
        <v>4.125</v>
      </c>
      <c r="N61" s="8">
        <f t="shared" si="30"/>
        <v>67.5</v>
      </c>
    </row>
    <row r="62" spans="1:14" s="12" customFormat="1" ht="15.75" customHeight="1">
      <c r="A62" s="10"/>
      <c r="B62" s="11"/>
      <c r="C62" s="11"/>
      <c r="D62" s="11" t="s">
        <v>74</v>
      </c>
      <c r="E62" s="11">
        <f t="shared" si="33"/>
        <v>16</v>
      </c>
      <c r="F62" s="5">
        <v>0</v>
      </c>
      <c r="G62" s="7">
        <v>2</v>
      </c>
      <c r="H62" s="5">
        <v>13</v>
      </c>
      <c r="I62" s="5">
        <v>1</v>
      </c>
      <c r="J62" s="8">
        <f t="shared" si="37"/>
        <v>93.75</v>
      </c>
      <c r="K62" s="8">
        <f t="shared" si="38"/>
        <v>12.5</v>
      </c>
      <c r="L62" s="8">
        <f t="shared" si="39"/>
        <v>38.25</v>
      </c>
      <c r="M62" s="8">
        <f t="shared" si="40"/>
        <v>3.0625</v>
      </c>
      <c r="N62" s="8">
        <f t="shared" si="30"/>
        <v>10</v>
      </c>
    </row>
    <row r="63" spans="1:14" s="12" customFormat="1" ht="15.75" customHeight="1">
      <c r="A63" s="10"/>
      <c r="B63" s="11"/>
      <c r="C63" s="11"/>
      <c r="D63" s="11"/>
      <c r="E63" s="11">
        <f>SUM(E60:E62)</f>
        <v>49</v>
      </c>
      <c r="F63" s="11">
        <f t="shared" ref="F63:I63" si="50">SUM(F60:F62)</f>
        <v>10</v>
      </c>
      <c r="G63" s="11">
        <f t="shared" si="50"/>
        <v>9</v>
      </c>
      <c r="H63" s="11">
        <f t="shared" si="50"/>
        <v>29</v>
      </c>
      <c r="I63" s="11">
        <f t="shared" si="50"/>
        <v>1</v>
      </c>
      <c r="J63" s="39">
        <f t="shared" si="37"/>
        <v>97.959183673469397</v>
      </c>
      <c r="K63" s="39">
        <f t="shared" si="38"/>
        <v>38.775510204081634</v>
      </c>
      <c r="L63" s="39">
        <f t="shared" si="39"/>
        <v>53.795918367346935</v>
      </c>
      <c r="M63" s="39">
        <f t="shared" si="40"/>
        <v>3.5714285714285716</v>
      </c>
      <c r="N63" s="39">
        <f t="shared" si="30"/>
        <v>35.102040816326529</v>
      </c>
    </row>
    <row r="64" spans="1:14" s="12" customFormat="1" ht="15.75" customHeight="1">
      <c r="A64" s="10"/>
      <c r="B64" s="11"/>
      <c r="C64" s="11"/>
      <c r="D64" s="11"/>
      <c r="E64" s="11">
        <f>E63+E59+E57+E55+E50+E46+E44+E38</f>
        <v>309</v>
      </c>
      <c r="F64" s="11">
        <f t="shared" ref="F64:H64" si="51">F63+F59+F57+F55+F50+F46+F44+F38</f>
        <v>117</v>
      </c>
      <c r="G64" s="11">
        <f t="shared" si="51"/>
        <v>91</v>
      </c>
      <c r="H64" s="11">
        <f t="shared" si="51"/>
        <v>99</v>
      </c>
      <c r="I64" s="11">
        <f>I63+I57+I55+I50+I46+I44+I38</f>
        <v>2</v>
      </c>
      <c r="J64" s="39">
        <f t="shared" si="37"/>
        <v>99.35275080906149</v>
      </c>
      <c r="K64" s="39">
        <f t="shared" si="38"/>
        <v>67.313915857605181</v>
      </c>
      <c r="L64" s="39">
        <f t="shared" si="39"/>
        <v>68.349514563106794</v>
      </c>
      <c r="M64" s="39">
        <f t="shared" si="40"/>
        <v>4.0453074433656955</v>
      </c>
      <c r="N64" s="39">
        <f t="shared" si="30"/>
        <v>61.423948220064723</v>
      </c>
    </row>
    <row r="65" spans="1:14" s="12" customFormat="1" ht="15.75" customHeight="1">
      <c r="A65" s="10"/>
      <c r="B65" s="11" t="s">
        <v>64</v>
      </c>
      <c r="C65" s="11" t="s">
        <v>12</v>
      </c>
      <c r="D65" s="11" t="s">
        <v>45</v>
      </c>
      <c r="E65" s="11">
        <f t="shared" si="33"/>
        <v>8</v>
      </c>
      <c r="F65" s="6">
        <v>3</v>
      </c>
      <c r="G65" s="6">
        <v>4</v>
      </c>
      <c r="H65" s="6">
        <v>1</v>
      </c>
      <c r="I65" s="6">
        <v>0</v>
      </c>
      <c r="J65" s="8">
        <f t="shared" ref="J65:J70" si="52">100/E65*(F65+G65+H65)</f>
        <v>100</v>
      </c>
      <c r="K65" s="8">
        <f t="shared" ref="K65:K70" si="53">100/E65*(G65+F65)</f>
        <v>87.5</v>
      </c>
      <c r="L65" s="8">
        <f t="shared" ref="L65:L70" si="54">(F65*100+G65*64+H65*36+I65*16)/E65</f>
        <v>74</v>
      </c>
      <c r="M65" s="8">
        <f t="shared" ref="M65:M70" si="55">(F65*5+G65*4+H65*3+I65*2)/E65</f>
        <v>4.25</v>
      </c>
      <c r="N65" s="8">
        <f t="shared" ref="N65:N70" si="56">(100*F65+80*G65)/E65</f>
        <v>77.5</v>
      </c>
    </row>
    <row r="66" spans="1:14" s="12" customFormat="1" ht="15.75" customHeight="1">
      <c r="A66" s="10"/>
      <c r="B66" s="47"/>
      <c r="C66" s="47"/>
      <c r="D66" s="11" t="s">
        <v>43</v>
      </c>
      <c r="E66" s="11">
        <f t="shared" si="33"/>
        <v>12</v>
      </c>
      <c r="F66" s="6">
        <v>6</v>
      </c>
      <c r="G66" s="6">
        <v>6</v>
      </c>
      <c r="H66" s="6">
        <v>0</v>
      </c>
      <c r="I66" s="6">
        <v>0</v>
      </c>
      <c r="J66" s="8">
        <f t="shared" si="52"/>
        <v>100</v>
      </c>
      <c r="K66" s="8">
        <f t="shared" si="53"/>
        <v>100</v>
      </c>
      <c r="L66" s="8">
        <f t="shared" si="54"/>
        <v>82</v>
      </c>
      <c r="M66" s="8">
        <f t="shared" si="55"/>
        <v>4.5</v>
      </c>
      <c r="N66" s="8">
        <f t="shared" si="56"/>
        <v>90</v>
      </c>
    </row>
    <row r="67" spans="1:14" s="12" customFormat="1" ht="15.75" customHeight="1">
      <c r="A67" s="60"/>
      <c r="B67" s="53"/>
      <c r="C67" s="53"/>
      <c r="D67" s="61" t="s">
        <v>44</v>
      </c>
      <c r="E67" s="11">
        <f t="shared" si="33"/>
        <v>4</v>
      </c>
      <c r="F67" s="6">
        <v>3</v>
      </c>
      <c r="G67" s="6">
        <v>1</v>
      </c>
      <c r="H67" s="6">
        <v>0</v>
      </c>
      <c r="I67" s="6">
        <v>0</v>
      </c>
      <c r="J67" s="8">
        <f t="shared" si="52"/>
        <v>100</v>
      </c>
      <c r="K67" s="8">
        <f t="shared" si="53"/>
        <v>100</v>
      </c>
      <c r="L67" s="8">
        <f t="shared" si="54"/>
        <v>91</v>
      </c>
      <c r="M67" s="8">
        <f t="shared" si="55"/>
        <v>4.75</v>
      </c>
      <c r="N67" s="8">
        <f t="shared" si="56"/>
        <v>95</v>
      </c>
    </row>
    <row r="68" spans="1:14" s="12" customFormat="1" ht="15.75" customHeight="1">
      <c r="A68" s="10"/>
      <c r="B68" s="62"/>
      <c r="C68" s="62"/>
      <c r="D68" s="11" t="s">
        <v>72</v>
      </c>
      <c r="E68" s="11">
        <f t="shared" si="33"/>
        <v>6</v>
      </c>
      <c r="F68" s="6">
        <v>3</v>
      </c>
      <c r="G68" s="6">
        <v>1</v>
      </c>
      <c r="H68" s="6">
        <v>2</v>
      </c>
      <c r="I68" s="6">
        <v>0</v>
      </c>
      <c r="J68" s="8">
        <f t="shared" si="52"/>
        <v>100</v>
      </c>
      <c r="K68" s="8">
        <f t="shared" si="53"/>
        <v>66.666666666666671</v>
      </c>
      <c r="L68" s="8">
        <f t="shared" si="54"/>
        <v>72.666666666666671</v>
      </c>
      <c r="M68" s="8">
        <f t="shared" si="55"/>
        <v>4.166666666666667</v>
      </c>
      <c r="N68" s="8">
        <f t="shared" si="56"/>
        <v>63.333333333333336</v>
      </c>
    </row>
    <row r="69" spans="1:14" s="12" customFormat="1" ht="15.75" customHeight="1">
      <c r="A69" s="10"/>
      <c r="B69" s="11"/>
      <c r="C69" s="11"/>
      <c r="D69" s="11" t="s">
        <v>50</v>
      </c>
      <c r="E69" s="11">
        <f t="shared" si="33"/>
        <v>7</v>
      </c>
      <c r="F69" s="6">
        <v>4</v>
      </c>
      <c r="G69" s="6">
        <v>3</v>
      </c>
      <c r="H69" s="6">
        <v>0</v>
      </c>
      <c r="I69" s="6">
        <v>0</v>
      </c>
      <c r="J69" s="8">
        <f t="shared" si="52"/>
        <v>100</v>
      </c>
      <c r="K69" s="8">
        <f t="shared" si="53"/>
        <v>100</v>
      </c>
      <c r="L69" s="8">
        <f t="shared" si="54"/>
        <v>84.571428571428569</v>
      </c>
      <c r="M69" s="8">
        <f t="shared" si="55"/>
        <v>4.5714285714285712</v>
      </c>
      <c r="N69" s="8">
        <f t="shared" si="56"/>
        <v>91.428571428571431</v>
      </c>
    </row>
    <row r="70" spans="1:14" s="12" customFormat="1" ht="15.75" customHeight="1">
      <c r="A70" s="10"/>
      <c r="B70" s="11"/>
      <c r="C70" s="11"/>
      <c r="D70" s="11" t="s">
        <v>54</v>
      </c>
      <c r="E70" s="11">
        <f t="shared" si="33"/>
        <v>7</v>
      </c>
      <c r="F70" s="6">
        <v>4</v>
      </c>
      <c r="G70" s="6">
        <v>3</v>
      </c>
      <c r="H70" s="6">
        <v>0</v>
      </c>
      <c r="I70" s="6">
        <v>0</v>
      </c>
      <c r="J70" s="8">
        <f t="shared" si="52"/>
        <v>100</v>
      </c>
      <c r="K70" s="8">
        <f t="shared" si="53"/>
        <v>100</v>
      </c>
      <c r="L70" s="8">
        <f t="shared" si="54"/>
        <v>84.571428571428569</v>
      </c>
      <c r="M70" s="8">
        <f t="shared" si="55"/>
        <v>4.5714285714285712</v>
      </c>
      <c r="N70" s="8">
        <f t="shared" si="56"/>
        <v>91.428571428571431</v>
      </c>
    </row>
    <row r="71" spans="1:14" s="12" customFormat="1" ht="15.75" customHeight="1">
      <c r="A71" s="10"/>
      <c r="B71" s="11"/>
      <c r="C71" s="11"/>
      <c r="D71" s="11" t="s">
        <v>46</v>
      </c>
      <c r="E71" s="11">
        <f t="shared" si="33"/>
        <v>6</v>
      </c>
      <c r="F71" s="6">
        <v>3</v>
      </c>
      <c r="G71" s="6">
        <v>3</v>
      </c>
      <c r="H71" s="6">
        <v>0</v>
      </c>
      <c r="I71" s="6">
        <v>0</v>
      </c>
      <c r="J71" s="8">
        <f t="shared" ref="J71" si="57">100/E71*(F71+G71+H71)</f>
        <v>100</v>
      </c>
      <c r="K71" s="8">
        <f t="shared" ref="K71" si="58">100/E71*(G71+F71)</f>
        <v>100</v>
      </c>
      <c r="L71" s="8">
        <f t="shared" ref="L71" si="59">(F71*100+G71*64+H71*36+I71*16)/E71</f>
        <v>82</v>
      </c>
      <c r="M71" s="8">
        <f t="shared" ref="M71" si="60">(F71*5+G71*4+H71*3+I71*2)/E71</f>
        <v>4.5</v>
      </c>
      <c r="N71" s="8">
        <f t="shared" ref="N71:N80" si="61">(100*F71+80*G71)/E71</f>
        <v>90</v>
      </c>
    </row>
    <row r="72" spans="1:14" s="12" customFormat="1" ht="15.75" customHeight="1">
      <c r="A72" s="10"/>
      <c r="B72" s="11"/>
      <c r="C72" s="11"/>
      <c r="D72" s="11"/>
      <c r="E72" s="11">
        <f>SUM(E65:E71)</f>
        <v>50</v>
      </c>
      <c r="F72" s="11">
        <f t="shared" ref="F72:I72" si="62">SUM(F65:F71)</f>
        <v>26</v>
      </c>
      <c r="G72" s="11">
        <f t="shared" si="62"/>
        <v>21</v>
      </c>
      <c r="H72" s="11">
        <f t="shared" si="62"/>
        <v>3</v>
      </c>
      <c r="I72" s="11">
        <f t="shared" si="62"/>
        <v>0</v>
      </c>
      <c r="J72" s="39">
        <f>100/E72*(F72+G72+H72)</f>
        <v>100</v>
      </c>
      <c r="K72" s="39">
        <f t="shared" ref="K72:K75" si="63">100/E72*(G72+F72)</f>
        <v>94</v>
      </c>
      <c r="L72" s="39">
        <f t="shared" ref="L72:L75" si="64">(F72*100+G72*64+H72*36+I72*16)/E72</f>
        <v>81.040000000000006</v>
      </c>
      <c r="M72" s="39">
        <f t="shared" ref="M72:M75" si="65">(F72*5+G72*4+H72*3+I72*2)/E72</f>
        <v>4.46</v>
      </c>
      <c r="N72" s="39">
        <f t="shared" si="61"/>
        <v>85.6</v>
      </c>
    </row>
    <row r="73" spans="1:14" s="12" customFormat="1" ht="15.75" customHeight="1">
      <c r="A73" s="10"/>
      <c r="B73" s="11"/>
      <c r="C73" s="11" t="s">
        <v>15</v>
      </c>
      <c r="D73" s="11" t="s">
        <v>71</v>
      </c>
      <c r="E73" s="11">
        <f t="shared" ref="E73:E87" si="66">F73+G73+H73+I73</f>
        <v>15</v>
      </c>
      <c r="F73" s="6">
        <v>15</v>
      </c>
      <c r="G73" s="6">
        <v>0</v>
      </c>
      <c r="H73" s="6">
        <v>0</v>
      </c>
      <c r="I73" s="6">
        <v>0</v>
      </c>
      <c r="J73" s="8">
        <f t="shared" ref="J73:J89" si="67">100/E73*(F73+G73+H73)</f>
        <v>100</v>
      </c>
      <c r="K73" s="8">
        <f t="shared" si="63"/>
        <v>100</v>
      </c>
      <c r="L73" s="8">
        <f t="shared" si="64"/>
        <v>100</v>
      </c>
      <c r="M73" s="8">
        <f t="shared" si="65"/>
        <v>5</v>
      </c>
      <c r="N73" s="8">
        <f t="shared" si="61"/>
        <v>100</v>
      </c>
    </row>
    <row r="74" spans="1:14" s="12" customFormat="1" ht="15.75" customHeight="1">
      <c r="A74" s="10"/>
      <c r="B74" s="11"/>
      <c r="C74" s="11"/>
      <c r="D74" s="11">
        <v>10</v>
      </c>
      <c r="E74" s="11">
        <f t="shared" si="66"/>
        <v>18</v>
      </c>
      <c r="F74" s="6">
        <v>18</v>
      </c>
      <c r="G74" s="6">
        <v>0</v>
      </c>
      <c r="H74" s="6">
        <v>0</v>
      </c>
      <c r="I74" s="6">
        <v>0</v>
      </c>
      <c r="J74" s="8">
        <f t="shared" si="67"/>
        <v>100</v>
      </c>
      <c r="K74" s="8">
        <f t="shared" si="63"/>
        <v>100</v>
      </c>
      <c r="L74" s="8">
        <f t="shared" si="64"/>
        <v>100</v>
      </c>
      <c r="M74" s="8">
        <f t="shared" si="65"/>
        <v>5</v>
      </c>
      <c r="N74" s="8">
        <f t="shared" si="61"/>
        <v>100</v>
      </c>
    </row>
    <row r="75" spans="1:14" s="12" customFormat="1" ht="15.75" customHeight="1">
      <c r="A75" s="10"/>
      <c r="B75" s="11"/>
      <c r="C75" s="11"/>
      <c r="D75" s="11">
        <v>11</v>
      </c>
      <c r="E75" s="11">
        <f t="shared" si="66"/>
        <v>16</v>
      </c>
      <c r="F75" s="6">
        <v>16</v>
      </c>
      <c r="G75" s="6">
        <v>0</v>
      </c>
      <c r="H75" s="6">
        <v>0</v>
      </c>
      <c r="I75" s="6">
        <v>0</v>
      </c>
      <c r="J75" s="8">
        <f t="shared" si="67"/>
        <v>100</v>
      </c>
      <c r="K75" s="8">
        <f t="shared" si="63"/>
        <v>100</v>
      </c>
      <c r="L75" s="8">
        <f t="shared" si="64"/>
        <v>100</v>
      </c>
      <c r="M75" s="8">
        <f t="shared" si="65"/>
        <v>5</v>
      </c>
      <c r="N75" s="8">
        <f t="shared" si="61"/>
        <v>100</v>
      </c>
    </row>
    <row r="76" spans="1:14" s="12" customFormat="1" ht="15.75" customHeight="1">
      <c r="A76" s="10"/>
      <c r="B76" s="11"/>
      <c r="C76" s="11"/>
      <c r="D76" s="11"/>
      <c r="E76" s="11">
        <f>SUM(E73:E75)</f>
        <v>49</v>
      </c>
      <c r="F76" s="11">
        <f t="shared" ref="F76:I76" si="68">SUM(F73:F75)</f>
        <v>49</v>
      </c>
      <c r="G76" s="11">
        <f t="shared" si="68"/>
        <v>0</v>
      </c>
      <c r="H76" s="11">
        <f t="shared" si="68"/>
        <v>0</v>
      </c>
      <c r="I76" s="11">
        <f t="shared" si="68"/>
        <v>0</v>
      </c>
      <c r="J76" s="39">
        <f t="shared" si="67"/>
        <v>100</v>
      </c>
      <c r="K76" s="39">
        <f t="shared" ref="K76:K89" si="69">100/E76*(G76+F76)</f>
        <v>100</v>
      </c>
      <c r="L76" s="39">
        <f t="shared" ref="L76:L89" si="70">(F76*100+G76*64+H76*36+I76*16)/E76</f>
        <v>100</v>
      </c>
      <c r="M76" s="39">
        <f t="shared" ref="M76:M89" si="71">(F76*5+G76*4+H76*3+I76*2)/E76</f>
        <v>5</v>
      </c>
      <c r="N76" s="39">
        <f t="shared" si="61"/>
        <v>100</v>
      </c>
    </row>
    <row r="77" spans="1:14" s="12" customFormat="1" ht="15.75" customHeight="1">
      <c r="A77" s="10"/>
      <c r="B77" s="11"/>
      <c r="C77" s="11" t="s">
        <v>6</v>
      </c>
      <c r="D77" s="11" t="s">
        <v>55</v>
      </c>
      <c r="E77" s="11">
        <f t="shared" si="66"/>
        <v>8</v>
      </c>
      <c r="F77" s="6">
        <v>8</v>
      </c>
      <c r="G77" s="6">
        <v>0</v>
      </c>
      <c r="H77" s="6">
        <v>0</v>
      </c>
      <c r="I77" s="6">
        <v>0</v>
      </c>
      <c r="J77" s="8">
        <f t="shared" si="67"/>
        <v>100</v>
      </c>
      <c r="K77" s="8">
        <f t="shared" si="69"/>
        <v>100</v>
      </c>
      <c r="L77" s="8">
        <f t="shared" si="70"/>
        <v>100</v>
      </c>
      <c r="M77" s="8">
        <f t="shared" si="71"/>
        <v>5</v>
      </c>
      <c r="N77" s="8">
        <f t="shared" si="61"/>
        <v>100</v>
      </c>
    </row>
    <row r="78" spans="1:14" s="12" customFormat="1" ht="15.75" customHeight="1">
      <c r="A78" s="10"/>
      <c r="B78" s="11"/>
      <c r="C78" s="11"/>
      <c r="D78" s="11"/>
      <c r="E78" s="11">
        <f>SUM(E77)</f>
        <v>8</v>
      </c>
      <c r="F78" s="11">
        <f t="shared" ref="F78:I78" si="72">SUM(F77)</f>
        <v>8</v>
      </c>
      <c r="G78" s="11">
        <f t="shared" si="72"/>
        <v>0</v>
      </c>
      <c r="H78" s="11">
        <f t="shared" si="72"/>
        <v>0</v>
      </c>
      <c r="I78" s="11">
        <f t="shared" si="72"/>
        <v>0</v>
      </c>
      <c r="J78" s="39">
        <f t="shared" si="67"/>
        <v>100</v>
      </c>
      <c r="K78" s="39">
        <f t="shared" si="69"/>
        <v>100</v>
      </c>
      <c r="L78" s="39">
        <f t="shared" si="70"/>
        <v>100</v>
      </c>
      <c r="M78" s="39">
        <f t="shared" si="71"/>
        <v>5</v>
      </c>
      <c r="N78" s="39">
        <f t="shared" si="61"/>
        <v>100</v>
      </c>
    </row>
    <row r="79" spans="1:14" s="12" customFormat="1" ht="15.75" customHeight="1">
      <c r="A79" s="10"/>
      <c r="B79" s="11"/>
      <c r="C79" s="11" t="s">
        <v>75</v>
      </c>
      <c r="D79" s="11" t="s">
        <v>47</v>
      </c>
      <c r="E79" s="11">
        <f t="shared" si="66"/>
        <v>5</v>
      </c>
      <c r="F79" s="6">
        <v>5</v>
      </c>
      <c r="G79" s="6">
        <v>0</v>
      </c>
      <c r="H79" s="6">
        <v>0</v>
      </c>
      <c r="I79" s="6">
        <v>0</v>
      </c>
      <c r="J79" s="8">
        <f t="shared" si="67"/>
        <v>100</v>
      </c>
      <c r="K79" s="8">
        <f t="shared" si="69"/>
        <v>100</v>
      </c>
      <c r="L79" s="8">
        <f t="shared" si="70"/>
        <v>100</v>
      </c>
      <c r="M79" s="8">
        <f t="shared" si="71"/>
        <v>5</v>
      </c>
      <c r="N79" s="8">
        <f t="shared" si="61"/>
        <v>100</v>
      </c>
    </row>
    <row r="80" spans="1:14" s="12" customFormat="1" ht="15.75" customHeight="1">
      <c r="A80" s="10"/>
      <c r="B80" s="11"/>
      <c r="C80" s="11"/>
      <c r="D80" s="11" t="s">
        <v>48</v>
      </c>
      <c r="E80" s="11">
        <f t="shared" si="66"/>
        <v>6</v>
      </c>
      <c r="F80" s="6">
        <v>6</v>
      </c>
      <c r="G80" s="6">
        <v>0</v>
      </c>
      <c r="H80" s="6">
        <v>0</v>
      </c>
      <c r="I80" s="6">
        <v>0</v>
      </c>
      <c r="J80" s="8">
        <f t="shared" si="67"/>
        <v>100</v>
      </c>
      <c r="K80" s="8">
        <f t="shared" si="69"/>
        <v>100</v>
      </c>
      <c r="L80" s="8">
        <f t="shared" si="70"/>
        <v>100</v>
      </c>
      <c r="M80" s="8">
        <f t="shared" si="71"/>
        <v>5</v>
      </c>
      <c r="N80" s="8">
        <f t="shared" si="61"/>
        <v>100</v>
      </c>
    </row>
    <row r="81" spans="1:14" s="12" customFormat="1" ht="15.75" customHeight="1">
      <c r="A81" s="10"/>
      <c r="B81" s="11"/>
      <c r="C81" s="11"/>
      <c r="D81" s="11"/>
      <c r="E81" s="11">
        <f>SUM(E79:E80)</f>
        <v>11</v>
      </c>
      <c r="F81" s="11">
        <f t="shared" ref="F81:I81" si="73">SUM(F79:F80)</f>
        <v>11</v>
      </c>
      <c r="G81" s="11">
        <f t="shared" si="73"/>
        <v>0</v>
      </c>
      <c r="H81" s="11">
        <f t="shared" si="73"/>
        <v>0</v>
      </c>
      <c r="I81" s="11">
        <f t="shared" si="73"/>
        <v>0</v>
      </c>
      <c r="J81" s="39">
        <f t="shared" si="67"/>
        <v>100.00000000000001</v>
      </c>
      <c r="K81" s="39">
        <f t="shared" si="69"/>
        <v>100.00000000000001</v>
      </c>
      <c r="L81" s="39">
        <f t="shared" si="70"/>
        <v>100</v>
      </c>
      <c r="M81" s="39">
        <f t="shared" si="71"/>
        <v>5</v>
      </c>
      <c r="N81" s="8">
        <f t="shared" ref="N81:N145" si="74">(100*F81+80*G81)/E81</f>
        <v>100</v>
      </c>
    </row>
    <row r="82" spans="1:14" s="12" customFormat="1" ht="15.75" customHeight="1">
      <c r="A82" s="10"/>
      <c r="B82" s="11"/>
      <c r="C82" s="11" t="s">
        <v>14</v>
      </c>
      <c r="D82" s="11">
        <v>11</v>
      </c>
      <c r="E82" s="11">
        <f t="shared" si="66"/>
        <v>16</v>
      </c>
      <c r="F82" s="6">
        <v>16</v>
      </c>
      <c r="G82" s="6">
        <v>0</v>
      </c>
      <c r="H82" s="6">
        <v>0</v>
      </c>
      <c r="I82" s="6">
        <v>0</v>
      </c>
      <c r="J82" s="8">
        <f t="shared" si="67"/>
        <v>100</v>
      </c>
      <c r="K82" s="8">
        <f t="shared" si="69"/>
        <v>100</v>
      </c>
      <c r="L82" s="8">
        <f t="shared" si="70"/>
        <v>100</v>
      </c>
      <c r="M82" s="8">
        <f t="shared" si="71"/>
        <v>5</v>
      </c>
      <c r="N82" s="8">
        <f t="shared" si="74"/>
        <v>100</v>
      </c>
    </row>
    <row r="83" spans="1:14" s="12" customFormat="1" ht="15.75" customHeight="1">
      <c r="A83" s="10"/>
      <c r="B83" s="11"/>
      <c r="C83" s="11"/>
      <c r="D83" s="11"/>
      <c r="E83" s="11">
        <f>SUM(E82)</f>
        <v>16</v>
      </c>
      <c r="F83" s="11">
        <f t="shared" ref="F83:I83" si="75">SUM(F82)</f>
        <v>16</v>
      </c>
      <c r="G83" s="11">
        <f t="shared" si="75"/>
        <v>0</v>
      </c>
      <c r="H83" s="11">
        <f t="shared" si="75"/>
        <v>0</v>
      </c>
      <c r="I83" s="11">
        <f t="shared" si="75"/>
        <v>0</v>
      </c>
      <c r="J83" s="39">
        <f t="shared" si="67"/>
        <v>100</v>
      </c>
      <c r="K83" s="39">
        <f t="shared" si="69"/>
        <v>100</v>
      </c>
      <c r="L83" s="39">
        <f t="shared" si="70"/>
        <v>100</v>
      </c>
      <c r="M83" s="39">
        <f t="shared" si="71"/>
        <v>5</v>
      </c>
      <c r="N83" s="8">
        <f t="shared" si="74"/>
        <v>100</v>
      </c>
    </row>
    <row r="84" spans="1:14" s="12" customFormat="1" ht="15.75" customHeight="1">
      <c r="A84" s="10"/>
      <c r="B84" s="11"/>
      <c r="C84" s="11" t="s">
        <v>31</v>
      </c>
      <c r="D84" s="11" t="s">
        <v>51</v>
      </c>
      <c r="E84" s="11">
        <f t="shared" si="66"/>
        <v>10</v>
      </c>
      <c r="F84" s="6">
        <v>10</v>
      </c>
      <c r="G84" s="6">
        <v>0</v>
      </c>
      <c r="H84" s="6">
        <v>0</v>
      </c>
      <c r="I84" s="6">
        <v>0</v>
      </c>
      <c r="J84" s="8">
        <f t="shared" si="67"/>
        <v>100</v>
      </c>
      <c r="K84" s="8">
        <f t="shared" si="69"/>
        <v>100</v>
      </c>
      <c r="L84" s="8">
        <f t="shared" si="70"/>
        <v>100</v>
      </c>
      <c r="M84" s="8">
        <f t="shared" si="71"/>
        <v>5</v>
      </c>
      <c r="N84" s="8">
        <f t="shared" si="74"/>
        <v>100</v>
      </c>
    </row>
    <row r="85" spans="1:14" s="12" customFormat="1" ht="15.75" customHeight="1">
      <c r="A85" s="10"/>
      <c r="B85" s="11"/>
      <c r="C85" s="11"/>
      <c r="D85" s="11" t="s">
        <v>42</v>
      </c>
      <c r="E85" s="11">
        <f t="shared" si="66"/>
        <v>4</v>
      </c>
      <c r="F85" s="6">
        <v>4</v>
      </c>
      <c r="G85" s="6">
        <v>0</v>
      </c>
      <c r="H85" s="6">
        <v>0</v>
      </c>
      <c r="I85" s="6">
        <v>0</v>
      </c>
      <c r="J85" s="8">
        <f t="shared" si="67"/>
        <v>100</v>
      </c>
      <c r="K85" s="8">
        <f t="shared" si="69"/>
        <v>100</v>
      </c>
      <c r="L85" s="8">
        <f t="shared" si="70"/>
        <v>100</v>
      </c>
      <c r="M85" s="8">
        <f t="shared" si="71"/>
        <v>5</v>
      </c>
      <c r="N85" s="8">
        <f t="shared" si="74"/>
        <v>100</v>
      </c>
    </row>
    <row r="86" spans="1:14" s="12" customFormat="1" ht="15.75" customHeight="1">
      <c r="A86" s="10"/>
      <c r="B86" s="11"/>
      <c r="C86" s="11"/>
      <c r="D86" s="11" t="s">
        <v>49</v>
      </c>
      <c r="E86" s="11">
        <f t="shared" si="66"/>
        <v>10</v>
      </c>
      <c r="F86" s="6">
        <v>10</v>
      </c>
      <c r="G86" s="6">
        <v>0</v>
      </c>
      <c r="H86" s="6">
        <v>0</v>
      </c>
      <c r="I86" s="6">
        <v>0</v>
      </c>
      <c r="J86" s="8">
        <f t="shared" ref="J86:J87" si="76">100/E86*(F86+G86+H86)</f>
        <v>100</v>
      </c>
      <c r="K86" s="8">
        <f t="shared" ref="K86:K87" si="77">100/E86*(G86+F86)</f>
        <v>100</v>
      </c>
      <c r="L86" s="8">
        <f t="shared" ref="L86:L87" si="78">(F86*100+G86*64+H86*36+I86*16)/E86</f>
        <v>100</v>
      </c>
      <c r="M86" s="8">
        <f t="shared" ref="M86:M87" si="79">(F86*5+G86*4+H86*3+I86*2)/E86</f>
        <v>5</v>
      </c>
      <c r="N86" s="8">
        <f t="shared" ref="N86:N87" si="80">(100*F86+80*G86)/E86</f>
        <v>100</v>
      </c>
    </row>
    <row r="87" spans="1:14" s="12" customFormat="1" ht="15.75" customHeight="1">
      <c r="A87" s="10"/>
      <c r="B87" s="11"/>
      <c r="C87" s="11"/>
      <c r="D87" s="11" t="s">
        <v>53</v>
      </c>
      <c r="E87" s="11">
        <f t="shared" si="66"/>
        <v>2</v>
      </c>
      <c r="F87" s="6">
        <v>1</v>
      </c>
      <c r="G87" s="6">
        <v>0</v>
      </c>
      <c r="H87" s="6">
        <v>1</v>
      </c>
      <c r="I87" s="6">
        <v>0</v>
      </c>
      <c r="J87" s="8">
        <f t="shared" si="76"/>
        <v>100</v>
      </c>
      <c r="K87" s="8">
        <f t="shared" si="77"/>
        <v>50</v>
      </c>
      <c r="L87" s="8">
        <f t="shared" si="78"/>
        <v>68</v>
      </c>
      <c r="M87" s="8">
        <f t="shared" si="79"/>
        <v>4</v>
      </c>
      <c r="N87" s="8">
        <f t="shared" si="80"/>
        <v>50</v>
      </c>
    </row>
    <row r="88" spans="1:14" s="12" customFormat="1" ht="15.75" customHeight="1">
      <c r="A88" s="10"/>
      <c r="B88" s="11"/>
      <c r="C88" s="11"/>
      <c r="D88" s="11"/>
      <c r="E88" s="11">
        <f>SUM(E84:E87)</f>
        <v>26</v>
      </c>
      <c r="F88" s="11">
        <f t="shared" ref="F88:I88" si="81">SUM(F84:F87)</f>
        <v>25</v>
      </c>
      <c r="G88" s="11">
        <f t="shared" si="81"/>
        <v>0</v>
      </c>
      <c r="H88" s="11">
        <f t="shared" si="81"/>
        <v>1</v>
      </c>
      <c r="I88" s="11">
        <f t="shared" si="81"/>
        <v>0</v>
      </c>
      <c r="J88" s="39">
        <f t="shared" si="67"/>
        <v>100</v>
      </c>
      <c r="K88" s="39">
        <f t="shared" si="69"/>
        <v>96.15384615384616</v>
      </c>
      <c r="L88" s="39">
        <f t="shared" si="70"/>
        <v>97.538461538461533</v>
      </c>
      <c r="M88" s="39">
        <f t="shared" si="71"/>
        <v>4.9230769230769234</v>
      </c>
      <c r="N88" s="8">
        <f t="shared" si="74"/>
        <v>96.15384615384616</v>
      </c>
    </row>
    <row r="89" spans="1:14" s="12" customFormat="1" ht="15.75" customHeight="1">
      <c r="A89" s="10"/>
      <c r="B89" s="11"/>
      <c r="C89" s="11"/>
      <c r="D89" s="11"/>
      <c r="E89" s="11">
        <f>E88+E83+E81+E78+E76+E72</f>
        <v>160</v>
      </c>
      <c r="F89" s="11">
        <f t="shared" ref="F89:I89" si="82">F88+F83+F81+F78+F76+F72</f>
        <v>135</v>
      </c>
      <c r="G89" s="11">
        <f t="shared" si="82"/>
        <v>21</v>
      </c>
      <c r="H89" s="11">
        <f t="shared" si="82"/>
        <v>4</v>
      </c>
      <c r="I89" s="11">
        <f t="shared" si="82"/>
        <v>0</v>
      </c>
      <c r="J89" s="39">
        <f t="shared" si="67"/>
        <v>100</v>
      </c>
      <c r="K89" s="39">
        <f t="shared" si="69"/>
        <v>97.5</v>
      </c>
      <c r="L89" s="39">
        <f t="shared" si="70"/>
        <v>93.674999999999997</v>
      </c>
      <c r="M89" s="39">
        <f t="shared" si="71"/>
        <v>4.8187499999999996</v>
      </c>
      <c r="N89" s="8">
        <f t="shared" si="74"/>
        <v>94.875</v>
      </c>
    </row>
    <row r="90" spans="1:14" ht="15.75" customHeight="1">
      <c r="A90" s="5"/>
      <c r="B90" s="11" t="s">
        <v>24</v>
      </c>
      <c r="C90" s="11" t="s">
        <v>77</v>
      </c>
      <c r="D90" s="11" t="s">
        <v>42</v>
      </c>
      <c r="E90" s="11">
        <f t="shared" ref="E90:E151" si="83">F90+G90+H90+I90</f>
        <v>15</v>
      </c>
      <c r="F90" s="5">
        <v>2</v>
      </c>
      <c r="G90" s="7">
        <v>6</v>
      </c>
      <c r="H90" s="5">
        <v>7</v>
      </c>
      <c r="I90" s="5">
        <v>0</v>
      </c>
      <c r="J90" s="8">
        <f t="shared" ref="J90:J175" si="84">100/E90*(F90+G90+H90)</f>
        <v>100</v>
      </c>
      <c r="K90" s="8">
        <f t="shared" ref="K90:K175" si="85">100/E90*(G90+F90)</f>
        <v>53.333333333333336</v>
      </c>
      <c r="L90" s="8">
        <f t="shared" ref="L90:L175" si="86">(F90*100+G90*64+H90*36+I90*16)/E90</f>
        <v>55.733333333333334</v>
      </c>
      <c r="M90" s="8">
        <f t="shared" ref="M90:M175" si="87">(F90*5+G90*4+H90*3+I90*2)/E90</f>
        <v>3.6666666666666665</v>
      </c>
      <c r="N90" s="8">
        <f t="shared" si="74"/>
        <v>45.333333333333336</v>
      </c>
    </row>
    <row r="91" spans="1:14" ht="15.75" customHeight="1">
      <c r="A91" s="5"/>
      <c r="B91" s="11"/>
      <c r="C91" s="11"/>
      <c r="D91" s="11" t="s">
        <v>56</v>
      </c>
      <c r="E91" s="11">
        <f t="shared" si="83"/>
        <v>12</v>
      </c>
      <c r="F91" s="5">
        <v>0</v>
      </c>
      <c r="G91" s="7">
        <v>5</v>
      </c>
      <c r="H91" s="5">
        <v>7</v>
      </c>
      <c r="I91" s="5">
        <v>0</v>
      </c>
      <c r="J91" s="8">
        <f t="shared" si="84"/>
        <v>100</v>
      </c>
      <c r="K91" s="8">
        <f t="shared" si="85"/>
        <v>41.666666666666671</v>
      </c>
      <c r="L91" s="8">
        <f t="shared" si="86"/>
        <v>47.666666666666664</v>
      </c>
      <c r="M91" s="8">
        <f t="shared" si="87"/>
        <v>3.4166666666666665</v>
      </c>
      <c r="N91" s="8">
        <f t="shared" si="74"/>
        <v>33.333333333333336</v>
      </c>
    </row>
    <row r="92" spans="1:14" ht="15.75" customHeight="1">
      <c r="A92" s="5"/>
      <c r="B92" s="11"/>
      <c r="C92" s="11"/>
      <c r="D92" s="11" t="s">
        <v>50</v>
      </c>
      <c r="E92" s="11">
        <f t="shared" si="83"/>
        <v>10</v>
      </c>
      <c r="F92" s="5">
        <v>1</v>
      </c>
      <c r="G92" s="7">
        <v>5</v>
      </c>
      <c r="H92" s="5">
        <v>4</v>
      </c>
      <c r="I92" s="5">
        <v>0</v>
      </c>
      <c r="J92" s="8">
        <f t="shared" si="84"/>
        <v>100</v>
      </c>
      <c r="K92" s="8">
        <f t="shared" si="85"/>
        <v>60</v>
      </c>
      <c r="L92" s="8">
        <f t="shared" si="86"/>
        <v>56.4</v>
      </c>
      <c r="M92" s="8">
        <f t="shared" si="87"/>
        <v>3.7</v>
      </c>
      <c r="N92" s="8">
        <f t="shared" si="74"/>
        <v>50</v>
      </c>
    </row>
    <row r="93" spans="1:14" ht="15.75" customHeight="1">
      <c r="A93" s="5"/>
      <c r="B93" s="11"/>
      <c r="C93" s="11"/>
      <c r="D93" s="11" t="s">
        <v>54</v>
      </c>
      <c r="E93" s="11">
        <f t="shared" si="83"/>
        <v>10</v>
      </c>
      <c r="F93" s="5">
        <v>1</v>
      </c>
      <c r="G93" s="7">
        <v>5</v>
      </c>
      <c r="H93" s="5">
        <v>4</v>
      </c>
      <c r="I93" s="5">
        <v>0</v>
      </c>
      <c r="J93" s="8">
        <f t="shared" si="84"/>
        <v>100</v>
      </c>
      <c r="K93" s="8">
        <f t="shared" si="85"/>
        <v>60</v>
      </c>
      <c r="L93" s="8">
        <f t="shared" si="86"/>
        <v>56.4</v>
      </c>
      <c r="M93" s="8">
        <f t="shared" si="87"/>
        <v>3.7</v>
      </c>
      <c r="N93" s="8">
        <f t="shared" si="74"/>
        <v>50</v>
      </c>
    </row>
    <row r="94" spans="1:14" s="12" customFormat="1" ht="15.75" customHeight="1">
      <c r="A94" s="10"/>
      <c r="B94" s="11"/>
      <c r="C94" s="11"/>
      <c r="D94" s="11"/>
      <c r="E94" s="11">
        <f>SUM(E90:E93)</f>
        <v>47</v>
      </c>
      <c r="F94" s="11">
        <f t="shared" ref="F94:I94" si="88">SUM(F90:F93)</f>
        <v>4</v>
      </c>
      <c r="G94" s="11">
        <f t="shared" si="88"/>
        <v>21</v>
      </c>
      <c r="H94" s="11">
        <f t="shared" si="88"/>
        <v>22</v>
      </c>
      <c r="I94" s="11">
        <f t="shared" si="88"/>
        <v>0</v>
      </c>
      <c r="J94" s="39">
        <f t="shared" si="84"/>
        <v>100</v>
      </c>
      <c r="K94" s="39">
        <f t="shared" si="85"/>
        <v>53.191489361702125</v>
      </c>
      <c r="L94" s="39">
        <f t="shared" si="86"/>
        <v>53.957446808510639</v>
      </c>
      <c r="M94" s="39">
        <f t="shared" si="87"/>
        <v>3.6170212765957448</v>
      </c>
      <c r="N94" s="8">
        <f t="shared" si="74"/>
        <v>44.255319148936174</v>
      </c>
    </row>
    <row r="95" spans="1:14" ht="15.75" customHeight="1">
      <c r="A95" s="5"/>
      <c r="B95" s="11"/>
      <c r="C95" s="11" t="s">
        <v>30</v>
      </c>
      <c r="D95" s="11" t="s">
        <v>49</v>
      </c>
      <c r="E95" s="11">
        <f t="shared" si="83"/>
        <v>4</v>
      </c>
      <c r="F95" s="5">
        <v>1</v>
      </c>
      <c r="G95" s="7">
        <v>2</v>
      </c>
      <c r="H95" s="5">
        <v>1</v>
      </c>
      <c r="I95" s="5">
        <v>0</v>
      </c>
      <c r="J95" s="8">
        <f t="shared" si="84"/>
        <v>100</v>
      </c>
      <c r="K95" s="8">
        <f t="shared" si="85"/>
        <v>75</v>
      </c>
      <c r="L95" s="8">
        <f t="shared" si="86"/>
        <v>66</v>
      </c>
      <c r="M95" s="8">
        <f t="shared" si="87"/>
        <v>4</v>
      </c>
      <c r="N95" s="8">
        <f t="shared" si="74"/>
        <v>65</v>
      </c>
    </row>
    <row r="96" spans="1:14" s="52" customFormat="1" ht="15.75" customHeight="1">
      <c r="A96" s="55"/>
      <c r="B96" s="6"/>
      <c r="C96" s="11"/>
      <c r="D96" s="11" t="s">
        <v>53</v>
      </c>
      <c r="E96" s="11">
        <f t="shared" si="83"/>
        <v>13</v>
      </c>
      <c r="F96" s="6">
        <v>2</v>
      </c>
      <c r="G96" s="6">
        <v>3</v>
      </c>
      <c r="H96" s="6">
        <v>8</v>
      </c>
      <c r="I96" s="6">
        <v>0</v>
      </c>
      <c r="J96" s="8">
        <f t="shared" si="84"/>
        <v>100</v>
      </c>
      <c r="K96" s="8">
        <f t="shared" si="85"/>
        <v>38.46153846153846</v>
      </c>
      <c r="L96" s="8">
        <f t="shared" si="86"/>
        <v>52.307692307692307</v>
      </c>
      <c r="M96" s="8">
        <f t="shared" si="87"/>
        <v>3.5384615384615383</v>
      </c>
      <c r="N96" s="8">
        <f t="shared" si="74"/>
        <v>33.846153846153847</v>
      </c>
    </row>
    <row r="97" spans="1:14" s="18" customFormat="1" ht="15.75" customHeight="1">
      <c r="A97" s="65"/>
      <c r="B97" s="11"/>
      <c r="C97" s="59"/>
      <c r="D97" s="59"/>
      <c r="E97" s="11">
        <f>SUM(E95:E96)</f>
        <v>17</v>
      </c>
      <c r="F97" s="11">
        <f t="shared" ref="F97:I97" si="89">SUM(F95:F96)</f>
        <v>3</v>
      </c>
      <c r="G97" s="11">
        <f t="shared" si="89"/>
        <v>5</v>
      </c>
      <c r="H97" s="11">
        <f t="shared" si="89"/>
        <v>9</v>
      </c>
      <c r="I97" s="11">
        <f t="shared" si="89"/>
        <v>0</v>
      </c>
      <c r="J97" s="39">
        <f t="shared" si="84"/>
        <v>100</v>
      </c>
      <c r="K97" s="39">
        <f t="shared" si="85"/>
        <v>47.058823529411768</v>
      </c>
      <c r="L97" s="39">
        <f t="shared" si="86"/>
        <v>55.529411764705884</v>
      </c>
      <c r="M97" s="39">
        <f t="shared" si="87"/>
        <v>3.6470588235294117</v>
      </c>
      <c r="N97" s="39">
        <f t="shared" si="74"/>
        <v>41.176470588235297</v>
      </c>
    </row>
    <row r="98" spans="1:14" ht="15.75" customHeight="1">
      <c r="A98" s="5"/>
      <c r="B98" s="11"/>
      <c r="C98" s="11" t="s">
        <v>25</v>
      </c>
      <c r="D98" s="11" t="s">
        <v>51</v>
      </c>
      <c r="E98" s="11">
        <f t="shared" si="83"/>
        <v>10</v>
      </c>
      <c r="F98" s="5">
        <v>3</v>
      </c>
      <c r="G98" s="7">
        <v>3</v>
      </c>
      <c r="H98" s="5">
        <v>4</v>
      </c>
      <c r="I98" s="5">
        <v>0</v>
      </c>
      <c r="J98" s="8">
        <f t="shared" si="84"/>
        <v>100</v>
      </c>
      <c r="K98" s="8">
        <f t="shared" si="85"/>
        <v>60</v>
      </c>
      <c r="L98" s="8">
        <f t="shared" si="86"/>
        <v>63.6</v>
      </c>
      <c r="M98" s="8">
        <f t="shared" si="87"/>
        <v>3.9</v>
      </c>
      <c r="N98" s="8">
        <f t="shared" si="74"/>
        <v>54</v>
      </c>
    </row>
    <row r="99" spans="1:14" ht="15.75" customHeight="1">
      <c r="A99" s="5"/>
      <c r="B99" s="11"/>
      <c r="C99" s="11"/>
      <c r="D99" s="11" t="s">
        <v>55</v>
      </c>
      <c r="E99" s="11">
        <f t="shared" si="83"/>
        <v>9</v>
      </c>
      <c r="F99" s="5">
        <v>2</v>
      </c>
      <c r="G99" s="7">
        <v>5</v>
      </c>
      <c r="H99" s="5">
        <v>2</v>
      </c>
      <c r="I99" s="5">
        <v>0</v>
      </c>
      <c r="J99" s="8">
        <f t="shared" si="84"/>
        <v>100</v>
      </c>
      <c r="K99" s="8">
        <f t="shared" si="85"/>
        <v>77.777777777777771</v>
      </c>
      <c r="L99" s="8">
        <f t="shared" si="86"/>
        <v>65.777777777777771</v>
      </c>
      <c r="M99" s="8">
        <f t="shared" si="87"/>
        <v>4</v>
      </c>
      <c r="N99" s="8">
        <f t="shared" si="74"/>
        <v>66.666666666666671</v>
      </c>
    </row>
    <row r="100" spans="1:14" ht="15.75" customHeight="1">
      <c r="A100" s="5"/>
      <c r="B100" s="11"/>
      <c r="C100" s="11"/>
      <c r="D100" s="11" t="s">
        <v>45</v>
      </c>
      <c r="E100" s="11">
        <f t="shared" si="83"/>
        <v>7</v>
      </c>
      <c r="F100" s="5">
        <v>2</v>
      </c>
      <c r="G100" s="7">
        <v>4</v>
      </c>
      <c r="H100" s="5">
        <v>1</v>
      </c>
      <c r="I100" s="5">
        <v>0</v>
      </c>
      <c r="J100" s="8">
        <f t="shared" si="84"/>
        <v>100</v>
      </c>
      <c r="K100" s="8">
        <f t="shared" si="85"/>
        <v>85.714285714285722</v>
      </c>
      <c r="L100" s="8">
        <f t="shared" si="86"/>
        <v>70.285714285714292</v>
      </c>
      <c r="M100" s="8">
        <f t="shared" si="87"/>
        <v>4.1428571428571432</v>
      </c>
      <c r="N100" s="8">
        <f t="shared" si="74"/>
        <v>74.285714285714292</v>
      </c>
    </row>
    <row r="101" spans="1:14" ht="15.75" customHeight="1">
      <c r="A101" s="5"/>
      <c r="B101" s="11"/>
      <c r="C101" s="11"/>
      <c r="D101" s="11" t="s">
        <v>43</v>
      </c>
      <c r="E101" s="11">
        <f t="shared" si="83"/>
        <v>2</v>
      </c>
      <c r="F101" s="5">
        <v>1</v>
      </c>
      <c r="G101" s="7">
        <v>1</v>
      </c>
      <c r="H101" s="5">
        <v>0</v>
      </c>
      <c r="I101" s="5">
        <v>0</v>
      </c>
      <c r="J101" s="8">
        <f t="shared" si="84"/>
        <v>100</v>
      </c>
      <c r="K101" s="8">
        <f t="shared" si="85"/>
        <v>100</v>
      </c>
      <c r="L101" s="8">
        <f t="shared" si="86"/>
        <v>82</v>
      </c>
      <c r="M101" s="8">
        <f t="shared" si="87"/>
        <v>4.5</v>
      </c>
      <c r="N101" s="8">
        <f t="shared" si="74"/>
        <v>90</v>
      </c>
    </row>
    <row r="102" spans="1:14" ht="15.75" customHeight="1">
      <c r="A102" s="5"/>
      <c r="B102" s="11"/>
      <c r="C102" s="11"/>
      <c r="D102" s="11" t="s">
        <v>44</v>
      </c>
      <c r="E102" s="11">
        <f t="shared" si="83"/>
        <v>11</v>
      </c>
      <c r="F102" s="5">
        <v>6</v>
      </c>
      <c r="G102" s="7">
        <v>4</v>
      </c>
      <c r="H102" s="5">
        <v>1</v>
      </c>
      <c r="I102" s="5">
        <v>0</v>
      </c>
      <c r="J102" s="8">
        <f t="shared" si="84"/>
        <v>100.00000000000001</v>
      </c>
      <c r="K102" s="8">
        <f t="shared" si="85"/>
        <v>90.909090909090921</v>
      </c>
      <c r="L102" s="8">
        <f t="shared" si="86"/>
        <v>81.090909090909093</v>
      </c>
      <c r="M102" s="8">
        <f t="shared" si="87"/>
        <v>4.4545454545454541</v>
      </c>
      <c r="N102" s="8">
        <f t="shared" si="74"/>
        <v>83.63636363636364</v>
      </c>
    </row>
    <row r="103" spans="1:14" ht="15.75" customHeight="1">
      <c r="A103" s="5"/>
      <c r="B103" s="11"/>
      <c r="C103" s="11"/>
      <c r="D103" s="11" t="s">
        <v>72</v>
      </c>
      <c r="E103" s="11">
        <f t="shared" si="83"/>
        <v>8</v>
      </c>
      <c r="F103" s="5">
        <v>1</v>
      </c>
      <c r="G103" s="7">
        <v>1</v>
      </c>
      <c r="H103" s="5">
        <v>6</v>
      </c>
      <c r="I103" s="5">
        <v>0</v>
      </c>
      <c r="J103" s="8">
        <f t="shared" si="84"/>
        <v>100</v>
      </c>
      <c r="K103" s="8">
        <f t="shared" si="85"/>
        <v>25</v>
      </c>
      <c r="L103" s="8">
        <f t="shared" si="86"/>
        <v>47.5</v>
      </c>
      <c r="M103" s="8">
        <f t="shared" si="87"/>
        <v>3.375</v>
      </c>
      <c r="N103" s="8">
        <f t="shared" si="74"/>
        <v>22.5</v>
      </c>
    </row>
    <row r="104" spans="1:14" ht="15.75" customHeight="1">
      <c r="A104" s="5"/>
      <c r="B104" s="11"/>
      <c r="C104" s="11"/>
      <c r="D104" s="11" t="s">
        <v>46</v>
      </c>
      <c r="E104" s="11">
        <f t="shared" si="83"/>
        <v>11</v>
      </c>
      <c r="F104" s="5">
        <v>1</v>
      </c>
      <c r="G104" s="7">
        <v>4</v>
      </c>
      <c r="H104" s="5">
        <v>6</v>
      </c>
      <c r="I104" s="5">
        <v>0</v>
      </c>
      <c r="J104" s="8">
        <f t="shared" si="84"/>
        <v>100.00000000000001</v>
      </c>
      <c r="K104" s="8">
        <f t="shared" si="85"/>
        <v>45.45454545454546</v>
      </c>
      <c r="L104" s="8">
        <f t="shared" si="86"/>
        <v>52</v>
      </c>
      <c r="M104" s="8">
        <f t="shared" si="87"/>
        <v>3.5454545454545454</v>
      </c>
      <c r="N104" s="8">
        <f t="shared" si="74"/>
        <v>38.18181818181818</v>
      </c>
    </row>
    <row r="105" spans="1:14" ht="15.75" customHeight="1">
      <c r="A105" s="5"/>
      <c r="B105" s="11"/>
      <c r="C105" s="11"/>
      <c r="D105" s="11" t="s">
        <v>47</v>
      </c>
      <c r="E105" s="11">
        <f t="shared" si="83"/>
        <v>11</v>
      </c>
      <c r="F105" s="5">
        <v>1</v>
      </c>
      <c r="G105" s="7">
        <v>6</v>
      </c>
      <c r="H105" s="5">
        <v>4</v>
      </c>
      <c r="I105" s="5">
        <v>0</v>
      </c>
      <c r="J105" s="8">
        <f t="shared" si="84"/>
        <v>100.00000000000001</v>
      </c>
      <c r="K105" s="8">
        <f t="shared" si="85"/>
        <v>63.63636363636364</v>
      </c>
      <c r="L105" s="8">
        <f t="shared" si="86"/>
        <v>57.090909090909093</v>
      </c>
      <c r="M105" s="8">
        <f t="shared" si="87"/>
        <v>3.7272727272727271</v>
      </c>
      <c r="N105" s="8">
        <f t="shared" si="74"/>
        <v>52.727272727272727</v>
      </c>
    </row>
    <row r="106" spans="1:14" ht="15.75" customHeight="1">
      <c r="A106" s="5"/>
      <c r="B106" s="11"/>
      <c r="C106" s="11"/>
      <c r="D106" s="11" t="s">
        <v>48</v>
      </c>
      <c r="E106" s="11">
        <f t="shared" si="83"/>
        <v>11</v>
      </c>
      <c r="F106" s="5">
        <v>3</v>
      </c>
      <c r="G106" s="7">
        <v>1</v>
      </c>
      <c r="H106" s="5">
        <v>7</v>
      </c>
      <c r="I106" s="5">
        <v>0</v>
      </c>
      <c r="J106" s="8">
        <f t="shared" si="84"/>
        <v>100.00000000000001</v>
      </c>
      <c r="K106" s="8">
        <f t="shared" si="85"/>
        <v>36.363636363636367</v>
      </c>
      <c r="L106" s="8">
        <f t="shared" si="86"/>
        <v>56</v>
      </c>
      <c r="M106" s="8">
        <f t="shared" si="87"/>
        <v>3.6363636363636362</v>
      </c>
      <c r="N106" s="8">
        <f t="shared" si="74"/>
        <v>34.545454545454547</v>
      </c>
    </row>
    <row r="107" spans="1:14" ht="15.75" customHeight="1">
      <c r="A107" s="5"/>
      <c r="B107" s="11"/>
      <c r="C107" s="11"/>
      <c r="D107" s="11" t="s">
        <v>71</v>
      </c>
      <c r="E107" s="11">
        <f t="shared" si="83"/>
        <v>5</v>
      </c>
      <c r="F107" s="5">
        <v>5</v>
      </c>
      <c r="G107" s="7">
        <v>0</v>
      </c>
      <c r="H107" s="5">
        <v>0</v>
      </c>
      <c r="I107" s="5">
        <v>0</v>
      </c>
      <c r="J107" s="8">
        <f t="shared" si="84"/>
        <v>100</v>
      </c>
      <c r="K107" s="8">
        <f t="shared" si="85"/>
        <v>100</v>
      </c>
      <c r="L107" s="8">
        <f t="shared" si="86"/>
        <v>100</v>
      </c>
      <c r="M107" s="8">
        <f t="shared" si="87"/>
        <v>5</v>
      </c>
      <c r="N107" s="8">
        <f t="shared" si="74"/>
        <v>100</v>
      </c>
    </row>
    <row r="108" spans="1:14" ht="15.75" customHeight="1">
      <c r="A108" s="5"/>
      <c r="B108" s="11"/>
      <c r="C108" s="11"/>
      <c r="D108" s="11" t="s">
        <v>74</v>
      </c>
      <c r="E108" s="11">
        <f t="shared" si="83"/>
        <v>16</v>
      </c>
      <c r="F108" s="5">
        <v>0</v>
      </c>
      <c r="G108" s="7">
        <v>2</v>
      </c>
      <c r="H108" s="5">
        <v>13</v>
      </c>
      <c r="I108" s="5">
        <v>1</v>
      </c>
      <c r="J108" s="8">
        <f t="shared" si="84"/>
        <v>93.75</v>
      </c>
      <c r="K108" s="8">
        <f t="shared" si="85"/>
        <v>12.5</v>
      </c>
      <c r="L108" s="8">
        <f t="shared" si="86"/>
        <v>38.25</v>
      </c>
      <c r="M108" s="8">
        <f t="shared" si="87"/>
        <v>3.0625</v>
      </c>
      <c r="N108" s="8">
        <f t="shared" si="74"/>
        <v>10</v>
      </c>
    </row>
    <row r="109" spans="1:14" s="18" customFormat="1" ht="15.75" customHeight="1">
      <c r="A109" s="65"/>
      <c r="B109" s="11"/>
      <c r="C109" s="11"/>
      <c r="D109" s="11"/>
      <c r="E109" s="11">
        <f>SUM(E98:E108)</f>
        <v>101</v>
      </c>
      <c r="F109" s="11">
        <f>SUM(F98:F108)</f>
        <v>25</v>
      </c>
      <c r="G109" s="11">
        <f>SUM(G98:G108)</f>
        <v>31</v>
      </c>
      <c r="H109" s="11">
        <f>SUM(H98:H108)</f>
        <v>44</v>
      </c>
      <c r="I109" s="11">
        <f>SUM(I98:I108)</f>
        <v>1</v>
      </c>
      <c r="J109" s="39">
        <f t="shared" ref="J109:J133" si="90">100/E109*(F109+G109+H109)</f>
        <v>99.009900990099013</v>
      </c>
      <c r="K109" s="39">
        <f t="shared" ref="K109:K133" si="91">100/E109*(G109+F109)</f>
        <v>55.445544554455445</v>
      </c>
      <c r="L109" s="39">
        <f t="shared" ref="L109:L133" si="92">(F109*100+G109*64+H109*36+I109*16)/E109</f>
        <v>60.237623762376238</v>
      </c>
      <c r="M109" s="39">
        <f t="shared" ref="M109:M133" si="93">(F109*5+G109*4+H109*3+I109*2)/E109</f>
        <v>3.7920792079207919</v>
      </c>
      <c r="N109" s="39">
        <f t="shared" ref="N109:N133" si="94">(100*F109+80*G109)/E109</f>
        <v>49.306930693069305</v>
      </c>
    </row>
    <row r="110" spans="1:14" s="18" customFormat="1" ht="15.75" customHeight="1">
      <c r="A110" s="65"/>
      <c r="B110" s="11"/>
      <c r="C110" s="11"/>
      <c r="D110" s="11"/>
      <c r="E110" s="11">
        <f>E109+E97+E94</f>
        <v>165</v>
      </c>
      <c r="F110" s="11">
        <f>F109+F97+F94</f>
        <v>32</v>
      </c>
      <c r="G110" s="11">
        <f>G109+G97+G94</f>
        <v>57</v>
      </c>
      <c r="H110" s="11">
        <f>H109+H97+H94</f>
        <v>75</v>
      </c>
      <c r="I110" s="11">
        <f>I109+I97+I94</f>
        <v>1</v>
      </c>
      <c r="J110" s="39">
        <f t="shared" si="90"/>
        <v>99.393939393939391</v>
      </c>
      <c r="K110" s="39">
        <f t="shared" si="91"/>
        <v>53.939393939393938</v>
      </c>
      <c r="L110" s="39">
        <f t="shared" si="92"/>
        <v>57.963636363636361</v>
      </c>
      <c r="M110" s="39">
        <f t="shared" si="93"/>
        <v>3.7272727272727271</v>
      </c>
      <c r="N110" s="39">
        <f t="shared" si="94"/>
        <v>47.030303030303031</v>
      </c>
    </row>
    <row r="111" spans="1:14" s="12" customFormat="1" ht="15.75" customHeight="1">
      <c r="A111" s="10"/>
      <c r="B111" s="11" t="s">
        <v>63</v>
      </c>
      <c r="C111" s="11" t="s">
        <v>77</v>
      </c>
      <c r="D111" s="11" t="s">
        <v>42</v>
      </c>
      <c r="E111" s="11">
        <f t="shared" si="83"/>
        <v>15</v>
      </c>
      <c r="F111" s="5">
        <v>4</v>
      </c>
      <c r="G111" s="7">
        <v>6</v>
      </c>
      <c r="H111" s="5">
        <v>5</v>
      </c>
      <c r="I111" s="5">
        <v>0</v>
      </c>
      <c r="J111" s="8">
        <f t="shared" si="90"/>
        <v>100</v>
      </c>
      <c r="K111" s="8">
        <f t="shared" si="91"/>
        <v>66.666666666666671</v>
      </c>
      <c r="L111" s="8">
        <f t="shared" si="92"/>
        <v>64.266666666666666</v>
      </c>
      <c r="M111" s="8">
        <f t="shared" si="93"/>
        <v>3.9333333333333331</v>
      </c>
      <c r="N111" s="8">
        <f t="shared" si="94"/>
        <v>58.666666666666664</v>
      </c>
    </row>
    <row r="112" spans="1:14" s="12" customFormat="1" ht="15.75" customHeight="1">
      <c r="A112" s="10"/>
      <c r="B112" s="11"/>
      <c r="C112" s="11"/>
      <c r="D112" s="11" t="s">
        <v>56</v>
      </c>
      <c r="E112" s="11">
        <f t="shared" si="83"/>
        <v>12</v>
      </c>
      <c r="F112" s="5">
        <v>1</v>
      </c>
      <c r="G112" s="7">
        <v>4</v>
      </c>
      <c r="H112" s="5">
        <v>7</v>
      </c>
      <c r="I112" s="5">
        <v>0</v>
      </c>
      <c r="J112" s="8">
        <f t="shared" si="90"/>
        <v>100</v>
      </c>
      <c r="K112" s="8">
        <f t="shared" si="91"/>
        <v>41.666666666666671</v>
      </c>
      <c r="L112" s="8">
        <f t="shared" si="92"/>
        <v>50.666666666666664</v>
      </c>
      <c r="M112" s="8">
        <f t="shared" si="93"/>
        <v>3.5</v>
      </c>
      <c r="N112" s="8">
        <f t="shared" si="94"/>
        <v>35</v>
      </c>
    </row>
    <row r="113" spans="1:14" s="12" customFormat="1" ht="15.75" customHeight="1">
      <c r="A113" s="10"/>
      <c r="B113" s="11"/>
      <c r="C113" s="11"/>
      <c r="D113" s="11" t="s">
        <v>50</v>
      </c>
      <c r="E113" s="11">
        <f t="shared" si="83"/>
        <v>10</v>
      </c>
      <c r="F113" s="5">
        <v>2</v>
      </c>
      <c r="G113" s="7">
        <v>2</v>
      </c>
      <c r="H113" s="5">
        <v>6</v>
      </c>
      <c r="I113" s="5">
        <v>0</v>
      </c>
      <c r="J113" s="8">
        <f t="shared" si="90"/>
        <v>100</v>
      </c>
      <c r="K113" s="8">
        <f t="shared" si="91"/>
        <v>40</v>
      </c>
      <c r="L113" s="8">
        <f t="shared" si="92"/>
        <v>54.4</v>
      </c>
      <c r="M113" s="8">
        <f t="shared" si="93"/>
        <v>3.6</v>
      </c>
      <c r="N113" s="8">
        <f t="shared" si="94"/>
        <v>36</v>
      </c>
    </row>
    <row r="114" spans="1:14" s="12" customFormat="1" ht="15.75" customHeight="1">
      <c r="A114" s="10"/>
      <c r="B114" s="11"/>
      <c r="C114" s="11"/>
      <c r="D114" s="11" t="s">
        <v>44</v>
      </c>
      <c r="E114" s="11">
        <f t="shared" si="83"/>
        <v>10</v>
      </c>
      <c r="F114" s="5">
        <v>6</v>
      </c>
      <c r="G114" s="7">
        <v>1</v>
      </c>
      <c r="H114" s="5">
        <v>3</v>
      </c>
      <c r="I114" s="5">
        <v>0</v>
      </c>
      <c r="J114" s="8">
        <v>0</v>
      </c>
      <c r="K114" s="8">
        <f t="shared" si="91"/>
        <v>70</v>
      </c>
      <c r="L114" s="8">
        <f t="shared" si="92"/>
        <v>77.2</v>
      </c>
      <c r="M114" s="8">
        <f t="shared" si="93"/>
        <v>4.3</v>
      </c>
      <c r="N114" s="8">
        <f t="shared" si="94"/>
        <v>68</v>
      </c>
    </row>
    <row r="115" spans="1:14" s="12" customFormat="1" ht="15.75" customHeight="1">
      <c r="A115" s="10"/>
      <c r="B115" s="11"/>
      <c r="C115" s="11"/>
      <c r="D115" s="11"/>
      <c r="E115" s="11">
        <f>SUM(E111:E114)</f>
        <v>47</v>
      </c>
      <c r="F115" s="11">
        <f t="shared" ref="F115:I115" si="95">SUM(F111:F114)</f>
        <v>13</v>
      </c>
      <c r="G115" s="11">
        <f t="shared" si="95"/>
        <v>13</v>
      </c>
      <c r="H115" s="11">
        <f t="shared" si="95"/>
        <v>21</v>
      </c>
      <c r="I115" s="11">
        <f t="shared" si="95"/>
        <v>0</v>
      </c>
      <c r="J115" s="39">
        <f t="shared" si="90"/>
        <v>100</v>
      </c>
      <c r="K115" s="39">
        <f t="shared" si="91"/>
        <v>55.319148936170208</v>
      </c>
      <c r="L115" s="39">
        <f t="shared" si="92"/>
        <v>61.446808510638299</v>
      </c>
      <c r="M115" s="39">
        <f t="shared" si="93"/>
        <v>3.8297872340425534</v>
      </c>
      <c r="N115" s="39">
        <f t="shared" si="94"/>
        <v>49.787234042553195</v>
      </c>
    </row>
    <row r="116" spans="1:14" s="12" customFormat="1" ht="15.75" customHeight="1">
      <c r="A116" s="10"/>
      <c r="B116" s="11"/>
      <c r="C116" s="11" t="s">
        <v>30</v>
      </c>
      <c r="D116" s="11" t="s">
        <v>49</v>
      </c>
      <c r="E116" s="11">
        <f t="shared" si="83"/>
        <v>4</v>
      </c>
      <c r="F116" s="5">
        <v>2</v>
      </c>
      <c r="G116" s="7">
        <v>0</v>
      </c>
      <c r="H116" s="5">
        <v>2</v>
      </c>
      <c r="I116" s="5">
        <v>0</v>
      </c>
      <c r="J116" s="8">
        <f t="shared" si="90"/>
        <v>100</v>
      </c>
      <c r="K116" s="8">
        <f t="shared" si="91"/>
        <v>50</v>
      </c>
      <c r="L116" s="8">
        <f t="shared" si="92"/>
        <v>68</v>
      </c>
      <c r="M116" s="8">
        <f t="shared" si="93"/>
        <v>4</v>
      </c>
      <c r="N116" s="8">
        <f t="shared" si="94"/>
        <v>50</v>
      </c>
    </row>
    <row r="117" spans="1:14" s="12" customFormat="1" ht="15.75" customHeight="1">
      <c r="A117" s="10"/>
      <c r="B117" s="11"/>
      <c r="C117" s="11"/>
      <c r="D117" s="11" t="s">
        <v>53</v>
      </c>
      <c r="E117" s="11">
        <f t="shared" si="83"/>
        <v>13</v>
      </c>
      <c r="F117" s="11">
        <v>2</v>
      </c>
      <c r="G117" s="11">
        <v>3</v>
      </c>
      <c r="H117" s="11">
        <v>8</v>
      </c>
      <c r="I117" s="11">
        <v>0</v>
      </c>
      <c r="J117" s="8">
        <f t="shared" si="90"/>
        <v>100</v>
      </c>
      <c r="K117" s="8">
        <f t="shared" si="91"/>
        <v>38.46153846153846</v>
      </c>
      <c r="L117" s="8">
        <f t="shared" si="92"/>
        <v>52.307692307692307</v>
      </c>
      <c r="M117" s="8">
        <f t="shared" si="93"/>
        <v>3.5384615384615383</v>
      </c>
      <c r="N117" s="8">
        <f t="shared" si="94"/>
        <v>33.846153846153847</v>
      </c>
    </row>
    <row r="118" spans="1:14" s="12" customFormat="1" ht="15.75" customHeight="1">
      <c r="A118" s="10"/>
      <c r="B118" s="11"/>
      <c r="C118" s="59"/>
      <c r="D118" s="59"/>
      <c r="E118" s="11">
        <f>SUM(E116:E117)</f>
        <v>17</v>
      </c>
      <c r="F118" s="11">
        <f t="shared" ref="F118:I118" si="96">SUM(F116:F117)</f>
        <v>4</v>
      </c>
      <c r="G118" s="11">
        <f t="shared" si="96"/>
        <v>3</v>
      </c>
      <c r="H118" s="11">
        <f t="shared" si="96"/>
        <v>10</v>
      </c>
      <c r="I118" s="11">
        <f t="shared" si="96"/>
        <v>0</v>
      </c>
      <c r="J118" s="39">
        <f t="shared" si="90"/>
        <v>100</v>
      </c>
      <c r="K118" s="39">
        <f t="shared" si="91"/>
        <v>41.176470588235297</v>
      </c>
      <c r="L118" s="39">
        <f t="shared" si="92"/>
        <v>56</v>
      </c>
      <c r="M118" s="39">
        <f t="shared" si="93"/>
        <v>3.6470588235294117</v>
      </c>
      <c r="N118" s="39">
        <f t="shared" si="94"/>
        <v>37.647058823529413</v>
      </c>
    </row>
    <row r="119" spans="1:14" s="12" customFormat="1" ht="15.75" customHeight="1">
      <c r="A119" s="10"/>
      <c r="B119" s="11"/>
      <c r="C119" s="11" t="s">
        <v>25</v>
      </c>
      <c r="D119" s="11" t="s">
        <v>51</v>
      </c>
      <c r="E119" s="11">
        <f t="shared" si="83"/>
        <v>10</v>
      </c>
      <c r="F119" s="5">
        <v>5</v>
      </c>
      <c r="G119" s="7">
        <v>2</v>
      </c>
      <c r="H119" s="5">
        <v>3</v>
      </c>
      <c r="I119" s="5">
        <v>0</v>
      </c>
      <c r="J119" s="8">
        <f t="shared" si="90"/>
        <v>100</v>
      </c>
      <c r="K119" s="8">
        <f t="shared" si="91"/>
        <v>70</v>
      </c>
      <c r="L119" s="8">
        <f t="shared" si="92"/>
        <v>73.599999999999994</v>
      </c>
      <c r="M119" s="8">
        <f t="shared" si="93"/>
        <v>4.2</v>
      </c>
      <c r="N119" s="8">
        <f t="shared" si="94"/>
        <v>66</v>
      </c>
    </row>
    <row r="120" spans="1:14" s="12" customFormat="1" ht="15.75" customHeight="1">
      <c r="A120" s="10"/>
      <c r="B120" s="11"/>
      <c r="C120" s="11"/>
      <c r="D120" s="11" t="s">
        <v>55</v>
      </c>
      <c r="E120" s="11">
        <f t="shared" si="83"/>
        <v>9</v>
      </c>
      <c r="F120" s="5">
        <v>4</v>
      </c>
      <c r="G120" s="7">
        <v>4</v>
      </c>
      <c r="H120" s="5">
        <v>1</v>
      </c>
      <c r="I120" s="5">
        <v>0</v>
      </c>
      <c r="J120" s="8">
        <f t="shared" si="90"/>
        <v>100</v>
      </c>
      <c r="K120" s="8">
        <f t="shared" si="91"/>
        <v>88.888888888888886</v>
      </c>
      <c r="L120" s="8">
        <f t="shared" si="92"/>
        <v>76.888888888888886</v>
      </c>
      <c r="M120" s="8">
        <f t="shared" si="93"/>
        <v>4.333333333333333</v>
      </c>
      <c r="N120" s="8">
        <f t="shared" si="94"/>
        <v>80</v>
      </c>
    </row>
    <row r="121" spans="1:14" s="12" customFormat="1" ht="15.75" customHeight="1">
      <c r="A121" s="10"/>
      <c r="B121" s="11"/>
      <c r="C121" s="11"/>
      <c r="D121" s="11" t="s">
        <v>45</v>
      </c>
      <c r="E121" s="11">
        <f t="shared" si="83"/>
        <v>7</v>
      </c>
      <c r="F121" s="5">
        <v>3</v>
      </c>
      <c r="G121" s="7">
        <v>3</v>
      </c>
      <c r="H121" s="5">
        <v>1</v>
      </c>
      <c r="I121" s="5">
        <v>0</v>
      </c>
      <c r="J121" s="8">
        <f t="shared" si="90"/>
        <v>100</v>
      </c>
      <c r="K121" s="8">
        <f t="shared" si="91"/>
        <v>85.714285714285722</v>
      </c>
      <c r="L121" s="8">
        <f t="shared" si="92"/>
        <v>75.428571428571431</v>
      </c>
      <c r="M121" s="8">
        <f t="shared" si="93"/>
        <v>4.2857142857142856</v>
      </c>
      <c r="N121" s="8">
        <f t="shared" si="94"/>
        <v>77.142857142857139</v>
      </c>
    </row>
    <row r="122" spans="1:14" s="12" customFormat="1" ht="15.75" customHeight="1">
      <c r="A122" s="10"/>
      <c r="B122" s="11"/>
      <c r="C122" s="11"/>
      <c r="D122" s="11" t="s">
        <v>43</v>
      </c>
      <c r="E122" s="11">
        <f t="shared" si="83"/>
        <v>2</v>
      </c>
      <c r="F122" s="5">
        <v>2</v>
      </c>
      <c r="G122" s="7">
        <v>0</v>
      </c>
      <c r="H122" s="5">
        <v>0</v>
      </c>
      <c r="I122" s="5">
        <v>0</v>
      </c>
      <c r="J122" s="8">
        <f t="shared" si="90"/>
        <v>100</v>
      </c>
      <c r="K122" s="8">
        <f t="shared" si="91"/>
        <v>100</v>
      </c>
      <c r="L122" s="8">
        <f t="shared" si="92"/>
        <v>100</v>
      </c>
      <c r="M122" s="8">
        <f t="shared" si="93"/>
        <v>5</v>
      </c>
      <c r="N122" s="8">
        <f t="shared" si="94"/>
        <v>100</v>
      </c>
    </row>
    <row r="123" spans="1:14" s="12" customFormat="1" ht="15.75" customHeight="1">
      <c r="A123" s="10"/>
      <c r="B123" s="11"/>
      <c r="C123" s="11"/>
      <c r="D123" s="11" t="s">
        <v>44</v>
      </c>
      <c r="E123" s="11">
        <f t="shared" si="83"/>
        <v>11</v>
      </c>
      <c r="F123" s="5">
        <v>8</v>
      </c>
      <c r="G123" s="7">
        <v>2</v>
      </c>
      <c r="H123" s="5">
        <v>1</v>
      </c>
      <c r="I123" s="5">
        <v>0</v>
      </c>
      <c r="J123" s="8">
        <f t="shared" si="90"/>
        <v>100.00000000000001</v>
      </c>
      <c r="K123" s="8">
        <f t="shared" si="91"/>
        <v>90.909090909090921</v>
      </c>
      <c r="L123" s="8">
        <f t="shared" si="92"/>
        <v>87.63636363636364</v>
      </c>
      <c r="M123" s="8">
        <f t="shared" si="93"/>
        <v>4.6363636363636367</v>
      </c>
      <c r="N123" s="8">
        <f t="shared" si="94"/>
        <v>87.272727272727266</v>
      </c>
    </row>
    <row r="124" spans="1:14" s="12" customFormat="1" ht="15.75" customHeight="1">
      <c r="A124" s="10"/>
      <c r="B124" s="11"/>
      <c r="C124" s="11"/>
      <c r="D124" s="11" t="s">
        <v>72</v>
      </c>
      <c r="E124" s="11">
        <f t="shared" si="83"/>
        <v>8</v>
      </c>
      <c r="F124" s="5">
        <v>1</v>
      </c>
      <c r="G124" s="7">
        <v>2</v>
      </c>
      <c r="H124" s="5">
        <v>5</v>
      </c>
      <c r="I124" s="5">
        <v>0</v>
      </c>
      <c r="J124" s="8">
        <f t="shared" si="90"/>
        <v>100</v>
      </c>
      <c r="K124" s="8">
        <f t="shared" si="91"/>
        <v>37.5</v>
      </c>
      <c r="L124" s="8">
        <f t="shared" si="92"/>
        <v>51</v>
      </c>
      <c r="M124" s="8">
        <f t="shared" si="93"/>
        <v>3.5</v>
      </c>
      <c r="N124" s="8">
        <f t="shared" si="94"/>
        <v>32.5</v>
      </c>
    </row>
    <row r="125" spans="1:14" s="12" customFormat="1" ht="15.75" customHeight="1">
      <c r="A125" s="10"/>
      <c r="B125" s="11"/>
      <c r="C125" s="11"/>
      <c r="D125" s="11" t="s">
        <v>46</v>
      </c>
      <c r="E125" s="11">
        <f t="shared" si="83"/>
        <v>11</v>
      </c>
      <c r="F125" s="5">
        <v>1</v>
      </c>
      <c r="G125" s="7">
        <v>4</v>
      </c>
      <c r="H125" s="5">
        <v>6</v>
      </c>
      <c r="I125" s="5">
        <v>0</v>
      </c>
      <c r="J125" s="8">
        <f t="shared" si="90"/>
        <v>100.00000000000001</v>
      </c>
      <c r="K125" s="8">
        <f t="shared" si="91"/>
        <v>45.45454545454546</v>
      </c>
      <c r="L125" s="8">
        <f t="shared" si="92"/>
        <v>52</v>
      </c>
      <c r="M125" s="8">
        <f t="shared" si="93"/>
        <v>3.5454545454545454</v>
      </c>
      <c r="N125" s="8">
        <f t="shared" si="94"/>
        <v>38.18181818181818</v>
      </c>
    </row>
    <row r="126" spans="1:14" s="12" customFormat="1" ht="15.75" customHeight="1">
      <c r="A126" s="10"/>
      <c r="B126" s="11"/>
      <c r="C126" s="11"/>
      <c r="D126" s="11" t="s">
        <v>47</v>
      </c>
      <c r="E126" s="11">
        <f t="shared" si="83"/>
        <v>11</v>
      </c>
      <c r="F126" s="5">
        <v>4</v>
      </c>
      <c r="G126" s="7">
        <v>3</v>
      </c>
      <c r="H126" s="5">
        <v>4</v>
      </c>
      <c r="I126" s="5">
        <v>0</v>
      </c>
      <c r="J126" s="8">
        <f t="shared" si="90"/>
        <v>100.00000000000001</v>
      </c>
      <c r="K126" s="8">
        <f t="shared" si="91"/>
        <v>63.63636363636364</v>
      </c>
      <c r="L126" s="8">
        <f t="shared" si="92"/>
        <v>66.909090909090907</v>
      </c>
      <c r="M126" s="8">
        <f t="shared" si="93"/>
        <v>4</v>
      </c>
      <c r="N126" s="8">
        <f t="shared" si="94"/>
        <v>58.18181818181818</v>
      </c>
    </row>
    <row r="127" spans="1:14" s="12" customFormat="1" ht="15.75" customHeight="1">
      <c r="A127" s="10"/>
      <c r="B127" s="11"/>
      <c r="C127" s="11"/>
      <c r="D127" s="11" t="s">
        <v>48</v>
      </c>
      <c r="E127" s="11">
        <f t="shared" si="83"/>
        <v>11</v>
      </c>
      <c r="F127" s="5">
        <v>4</v>
      </c>
      <c r="G127" s="7">
        <v>2</v>
      </c>
      <c r="H127" s="5">
        <v>5</v>
      </c>
      <c r="I127" s="5">
        <v>0</v>
      </c>
      <c r="J127" s="8">
        <f t="shared" si="90"/>
        <v>100.00000000000001</v>
      </c>
      <c r="K127" s="8">
        <f t="shared" si="91"/>
        <v>54.545454545454547</v>
      </c>
      <c r="L127" s="8">
        <f t="shared" si="92"/>
        <v>64.36363636363636</v>
      </c>
      <c r="M127" s="8">
        <f t="shared" si="93"/>
        <v>3.9090909090909092</v>
      </c>
      <c r="N127" s="8">
        <f t="shared" si="94"/>
        <v>50.909090909090907</v>
      </c>
    </row>
    <row r="128" spans="1:14" s="12" customFormat="1" ht="15.75" customHeight="1">
      <c r="A128" s="10"/>
      <c r="B128" s="11"/>
      <c r="C128" s="11"/>
      <c r="D128" s="11" t="s">
        <v>71</v>
      </c>
      <c r="E128" s="11">
        <f t="shared" si="83"/>
        <v>5</v>
      </c>
      <c r="F128" s="5">
        <v>5</v>
      </c>
      <c r="G128" s="7">
        <v>0</v>
      </c>
      <c r="H128" s="5">
        <v>0</v>
      </c>
      <c r="I128" s="5">
        <v>0</v>
      </c>
      <c r="J128" s="8">
        <f t="shared" si="90"/>
        <v>100</v>
      </c>
      <c r="K128" s="8">
        <f t="shared" si="91"/>
        <v>100</v>
      </c>
      <c r="L128" s="8">
        <f t="shared" si="92"/>
        <v>100</v>
      </c>
      <c r="M128" s="8">
        <f t="shared" si="93"/>
        <v>5</v>
      </c>
      <c r="N128" s="8">
        <f t="shared" si="94"/>
        <v>100</v>
      </c>
    </row>
    <row r="129" spans="1:14" s="12" customFormat="1" ht="15.75" customHeight="1">
      <c r="A129" s="10"/>
      <c r="B129" s="11"/>
      <c r="C129" s="11"/>
      <c r="D129" s="11" t="s">
        <v>74</v>
      </c>
      <c r="E129" s="11">
        <f t="shared" si="83"/>
        <v>16</v>
      </c>
      <c r="F129" s="5">
        <v>0</v>
      </c>
      <c r="G129" s="7">
        <v>1</v>
      </c>
      <c r="H129" s="5">
        <v>14</v>
      </c>
      <c r="I129" s="5">
        <v>1</v>
      </c>
      <c r="J129" s="8">
        <f t="shared" si="90"/>
        <v>93.75</v>
      </c>
      <c r="K129" s="8">
        <f t="shared" si="91"/>
        <v>6.25</v>
      </c>
      <c r="L129" s="8">
        <f t="shared" si="92"/>
        <v>36.5</v>
      </c>
      <c r="M129" s="8">
        <f t="shared" si="93"/>
        <v>3</v>
      </c>
      <c r="N129" s="8">
        <f t="shared" si="94"/>
        <v>5</v>
      </c>
    </row>
    <row r="130" spans="1:14" s="12" customFormat="1" ht="15.75" customHeight="1">
      <c r="A130" s="10"/>
      <c r="B130" s="11"/>
      <c r="C130" s="11"/>
      <c r="D130" s="11">
        <v>10</v>
      </c>
      <c r="E130" s="11">
        <f t="shared" si="83"/>
        <v>3</v>
      </c>
      <c r="F130" s="5">
        <v>2</v>
      </c>
      <c r="G130" s="7">
        <v>0</v>
      </c>
      <c r="H130" s="5">
        <v>1</v>
      </c>
      <c r="I130" s="5">
        <v>0</v>
      </c>
      <c r="J130" s="8">
        <f t="shared" si="90"/>
        <v>100</v>
      </c>
      <c r="K130" s="8">
        <f t="shared" si="91"/>
        <v>66.666666666666671</v>
      </c>
      <c r="L130" s="8">
        <f t="shared" si="92"/>
        <v>78.666666666666671</v>
      </c>
      <c r="M130" s="8">
        <f t="shared" si="93"/>
        <v>4.333333333333333</v>
      </c>
      <c r="N130" s="8">
        <f t="shared" si="94"/>
        <v>66.666666666666671</v>
      </c>
    </row>
    <row r="131" spans="1:14" s="12" customFormat="1" ht="15.75" customHeight="1">
      <c r="A131" s="10"/>
      <c r="B131" s="11"/>
      <c r="C131" s="11"/>
      <c r="D131" s="11">
        <v>11</v>
      </c>
      <c r="E131" s="11">
        <f t="shared" si="83"/>
        <v>10</v>
      </c>
      <c r="F131" s="6">
        <v>5</v>
      </c>
      <c r="G131" s="6">
        <v>1</v>
      </c>
      <c r="H131" s="6">
        <v>4</v>
      </c>
      <c r="I131" s="6">
        <v>0</v>
      </c>
      <c r="J131" s="8">
        <f t="shared" si="90"/>
        <v>100</v>
      </c>
      <c r="K131" s="8">
        <f t="shared" si="91"/>
        <v>60</v>
      </c>
      <c r="L131" s="8">
        <f t="shared" si="92"/>
        <v>70.8</v>
      </c>
      <c r="M131" s="8">
        <f t="shared" si="93"/>
        <v>4.0999999999999996</v>
      </c>
      <c r="N131" s="8">
        <f t="shared" si="94"/>
        <v>58</v>
      </c>
    </row>
    <row r="132" spans="1:14" s="12" customFormat="1" ht="15.75" customHeight="1">
      <c r="A132" s="10"/>
      <c r="B132" s="11"/>
      <c r="C132" s="11"/>
      <c r="D132" s="11"/>
      <c r="E132" s="11">
        <f>SUM(E119:E131)</f>
        <v>114</v>
      </c>
      <c r="F132" s="11">
        <f t="shared" ref="F132:I132" si="97">SUM(F119:F131)</f>
        <v>44</v>
      </c>
      <c r="G132" s="11">
        <f t="shared" si="97"/>
        <v>24</v>
      </c>
      <c r="H132" s="11">
        <f t="shared" si="97"/>
        <v>45</v>
      </c>
      <c r="I132" s="11">
        <f t="shared" si="97"/>
        <v>1</v>
      </c>
      <c r="J132" s="39">
        <f t="shared" si="90"/>
        <v>99.122807017543849</v>
      </c>
      <c r="K132" s="39">
        <f t="shared" si="91"/>
        <v>59.649122807017541</v>
      </c>
      <c r="L132" s="39">
        <f t="shared" si="92"/>
        <v>66.421052631578945</v>
      </c>
      <c r="M132" s="39">
        <f t="shared" si="93"/>
        <v>3.9736842105263159</v>
      </c>
      <c r="N132" s="39">
        <f t="shared" si="94"/>
        <v>55.438596491228068</v>
      </c>
    </row>
    <row r="133" spans="1:14" s="12" customFormat="1" ht="15.75" customHeight="1">
      <c r="A133" s="10"/>
      <c r="B133" s="11"/>
      <c r="C133" s="11"/>
      <c r="D133" s="11"/>
      <c r="E133" s="11">
        <f>E132+E118+E115</f>
        <v>178</v>
      </c>
      <c r="F133" s="11">
        <f t="shared" ref="F133:I133" si="98">F132+F118+F115</f>
        <v>61</v>
      </c>
      <c r="G133" s="11">
        <f t="shared" si="98"/>
        <v>40</v>
      </c>
      <c r="H133" s="11">
        <f t="shared" si="98"/>
        <v>76</v>
      </c>
      <c r="I133" s="11">
        <f t="shared" si="98"/>
        <v>1</v>
      </c>
      <c r="J133" s="39">
        <f t="shared" si="90"/>
        <v>99.438202247191015</v>
      </c>
      <c r="K133" s="39">
        <f t="shared" si="91"/>
        <v>56.741573033707866</v>
      </c>
      <c r="L133" s="39">
        <f t="shared" si="92"/>
        <v>64.112359550561791</v>
      </c>
      <c r="M133" s="39">
        <f t="shared" si="93"/>
        <v>3.904494382022472</v>
      </c>
      <c r="N133" s="39">
        <f t="shared" si="94"/>
        <v>52.247191011235955</v>
      </c>
    </row>
    <row r="134" spans="1:14" ht="15.75" customHeight="1">
      <c r="A134" s="5"/>
      <c r="B134" s="6" t="s">
        <v>9</v>
      </c>
      <c r="C134" s="11" t="s">
        <v>10</v>
      </c>
      <c r="D134" s="11" t="s">
        <v>45</v>
      </c>
      <c r="E134" s="11">
        <f t="shared" si="83"/>
        <v>15</v>
      </c>
      <c r="F134" s="5">
        <v>4</v>
      </c>
      <c r="G134" s="7">
        <v>9</v>
      </c>
      <c r="H134" s="5">
        <v>2</v>
      </c>
      <c r="I134" s="5">
        <v>0</v>
      </c>
      <c r="J134" s="8">
        <f t="shared" si="84"/>
        <v>100</v>
      </c>
      <c r="K134" s="8">
        <f t="shared" si="85"/>
        <v>86.666666666666671</v>
      </c>
      <c r="L134" s="8">
        <f t="shared" si="86"/>
        <v>69.86666666666666</v>
      </c>
      <c r="M134" s="8">
        <f t="shared" si="87"/>
        <v>4.1333333333333337</v>
      </c>
      <c r="N134" s="8">
        <f t="shared" si="74"/>
        <v>74.666666666666671</v>
      </c>
    </row>
    <row r="135" spans="1:14" ht="15.75" customHeight="1">
      <c r="A135" s="5"/>
      <c r="B135" s="6"/>
      <c r="C135" s="11"/>
      <c r="D135" s="11" t="s">
        <v>43</v>
      </c>
      <c r="E135" s="11">
        <f t="shared" si="83"/>
        <v>14</v>
      </c>
      <c r="F135" s="5">
        <v>3</v>
      </c>
      <c r="G135" s="7">
        <v>6</v>
      </c>
      <c r="H135" s="5">
        <v>5</v>
      </c>
      <c r="I135" s="5">
        <v>0</v>
      </c>
      <c r="J135" s="8">
        <f t="shared" si="84"/>
        <v>100</v>
      </c>
      <c r="K135" s="8">
        <f t="shared" si="85"/>
        <v>64.285714285714292</v>
      </c>
      <c r="L135" s="8">
        <f t="shared" si="86"/>
        <v>61.714285714285715</v>
      </c>
      <c r="M135" s="8">
        <f t="shared" si="87"/>
        <v>3.8571428571428572</v>
      </c>
      <c r="N135" s="8">
        <f t="shared" si="74"/>
        <v>55.714285714285715</v>
      </c>
    </row>
    <row r="136" spans="1:14" ht="15.75" customHeight="1">
      <c r="A136" s="5"/>
      <c r="B136" s="6"/>
      <c r="C136" s="11"/>
      <c r="D136" s="11" t="s">
        <v>56</v>
      </c>
      <c r="E136" s="11">
        <f t="shared" si="83"/>
        <v>12</v>
      </c>
      <c r="F136" s="5">
        <v>0</v>
      </c>
      <c r="G136" s="7">
        <v>6</v>
      </c>
      <c r="H136" s="5">
        <v>6</v>
      </c>
      <c r="I136" s="5">
        <v>0</v>
      </c>
      <c r="J136" s="8">
        <f t="shared" si="84"/>
        <v>100</v>
      </c>
      <c r="K136" s="8">
        <f t="shared" si="85"/>
        <v>50</v>
      </c>
      <c r="L136" s="8">
        <f t="shared" si="86"/>
        <v>50</v>
      </c>
      <c r="M136" s="8">
        <f t="shared" si="87"/>
        <v>3.5</v>
      </c>
      <c r="N136" s="8">
        <f t="shared" si="74"/>
        <v>40</v>
      </c>
    </row>
    <row r="137" spans="1:14" ht="15.75" customHeight="1">
      <c r="A137" s="5"/>
      <c r="B137" s="6"/>
      <c r="C137" s="11"/>
      <c r="D137" s="11" t="s">
        <v>50</v>
      </c>
      <c r="E137" s="11">
        <f t="shared" si="83"/>
        <v>17</v>
      </c>
      <c r="F137" s="5">
        <v>3</v>
      </c>
      <c r="G137" s="7">
        <v>8</v>
      </c>
      <c r="H137" s="5">
        <v>6</v>
      </c>
      <c r="I137" s="5">
        <v>0</v>
      </c>
      <c r="J137" s="8">
        <f t="shared" si="84"/>
        <v>100</v>
      </c>
      <c r="K137" s="8">
        <f t="shared" si="85"/>
        <v>64.705882352941188</v>
      </c>
      <c r="L137" s="8">
        <f t="shared" si="86"/>
        <v>60.470588235294116</v>
      </c>
      <c r="M137" s="8">
        <f t="shared" si="87"/>
        <v>3.8235294117647061</v>
      </c>
      <c r="N137" s="8">
        <f t="shared" si="74"/>
        <v>55.294117647058826</v>
      </c>
    </row>
    <row r="138" spans="1:14" ht="15.75" customHeight="1">
      <c r="A138" s="5"/>
      <c r="B138" s="6"/>
      <c r="C138" s="11"/>
      <c r="D138" s="11" t="s">
        <v>54</v>
      </c>
      <c r="E138" s="11">
        <f t="shared" si="83"/>
        <v>17</v>
      </c>
      <c r="F138" s="5">
        <v>3</v>
      </c>
      <c r="G138" s="7">
        <v>5</v>
      </c>
      <c r="H138" s="5">
        <v>9</v>
      </c>
      <c r="I138" s="5">
        <v>0</v>
      </c>
      <c r="J138" s="8">
        <f t="shared" si="84"/>
        <v>100</v>
      </c>
      <c r="K138" s="8">
        <f t="shared" si="85"/>
        <v>47.058823529411768</v>
      </c>
      <c r="L138" s="8">
        <f t="shared" si="86"/>
        <v>55.529411764705884</v>
      </c>
      <c r="M138" s="8">
        <f t="shared" si="87"/>
        <v>3.6470588235294117</v>
      </c>
      <c r="N138" s="8">
        <f t="shared" si="74"/>
        <v>41.176470588235297</v>
      </c>
    </row>
    <row r="139" spans="1:14" ht="15.75" customHeight="1">
      <c r="A139" s="5"/>
      <c r="B139" s="6"/>
      <c r="C139" s="11"/>
      <c r="D139" s="11" t="s">
        <v>46</v>
      </c>
      <c r="E139" s="11">
        <f t="shared" si="83"/>
        <v>17</v>
      </c>
      <c r="F139" s="5">
        <v>3</v>
      </c>
      <c r="G139" s="7">
        <v>4</v>
      </c>
      <c r="H139" s="5">
        <v>10</v>
      </c>
      <c r="I139" s="5">
        <v>0</v>
      </c>
      <c r="J139" s="8">
        <f t="shared" si="84"/>
        <v>100</v>
      </c>
      <c r="K139" s="8">
        <f t="shared" si="85"/>
        <v>41.176470588235297</v>
      </c>
      <c r="L139" s="8">
        <f t="shared" si="86"/>
        <v>53.882352941176471</v>
      </c>
      <c r="M139" s="8">
        <f t="shared" si="87"/>
        <v>3.5882352941176472</v>
      </c>
      <c r="N139" s="8">
        <f t="shared" si="74"/>
        <v>36.470588235294116</v>
      </c>
    </row>
    <row r="140" spans="1:14" ht="15.75" customHeight="1">
      <c r="A140" s="5"/>
      <c r="B140" s="6"/>
      <c r="C140" s="11"/>
      <c r="D140" s="11" t="s">
        <v>47</v>
      </c>
      <c r="E140" s="11">
        <f t="shared" si="83"/>
        <v>16</v>
      </c>
      <c r="F140" s="5">
        <v>5</v>
      </c>
      <c r="G140" s="7">
        <v>4</v>
      </c>
      <c r="H140" s="5">
        <v>7</v>
      </c>
      <c r="I140" s="5">
        <v>0</v>
      </c>
      <c r="J140" s="8">
        <f t="shared" si="84"/>
        <v>100</v>
      </c>
      <c r="K140" s="8">
        <f t="shared" si="85"/>
        <v>56.25</v>
      </c>
      <c r="L140" s="8">
        <f t="shared" si="86"/>
        <v>63</v>
      </c>
      <c r="M140" s="8">
        <f t="shared" si="87"/>
        <v>3.875</v>
      </c>
      <c r="N140" s="8">
        <f t="shared" si="74"/>
        <v>51.25</v>
      </c>
    </row>
    <row r="141" spans="1:14" ht="15.75" customHeight="1">
      <c r="A141" s="5"/>
      <c r="B141" s="6"/>
      <c r="C141" s="11"/>
      <c r="D141" s="11" t="s">
        <v>48</v>
      </c>
      <c r="E141" s="11">
        <f t="shared" si="83"/>
        <v>17</v>
      </c>
      <c r="F141" s="5">
        <v>1</v>
      </c>
      <c r="G141" s="7">
        <v>8</v>
      </c>
      <c r="H141" s="5">
        <v>8</v>
      </c>
      <c r="I141" s="5">
        <v>0</v>
      </c>
      <c r="J141" s="8">
        <f t="shared" si="84"/>
        <v>100</v>
      </c>
      <c r="K141" s="8">
        <f t="shared" si="85"/>
        <v>52.941176470588239</v>
      </c>
      <c r="L141" s="8">
        <f t="shared" si="86"/>
        <v>52.941176470588232</v>
      </c>
      <c r="M141" s="8">
        <f t="shared" si="87"/>
        <v>3.5882352941176472</v>
      </c>
      <c r="N141" s="8">
        <f t="shared" si="74"/>
        <v>43.529411764705884</v>
      </c>
    </row>
    <row r="142" spans="1:14" ht="15.75" customHeight="1">
      <c r="A142" s="5"/>
      <c r="B142" s="6"/>
      <c r="C142" s="11"/>
      <c r="D142" s="11" t="s">
        <v>71</v>
      </c>
      <c r="E142" s="11">
        <f t="shared" si="83"/>
        <v>20</v>
      </c>
      <c r="F142" s="5">
        <v>6</v>
      </c>
      <c r="G142" s="7">
        <v>11</v>
      </c>
      <c r="H142" s="5">
        <v>3</v>
      </c>
      <c r="I142" s="5">
        <v>0</v>
      </c>
      <c r="J142" s="8">
        <f t="shared" si="84"/>
        <v>100</v>
      </c>
      <c r="K142" s="8">
        <f t="shared" si="85"/>
        <v>85</v>
      </c>
      <c r="L142" s="8">
        <f t="shared" si="86"/>
        <v>70.599999999999994</v>
      </c>
      <c r="M142" s="8">
        <f t="shared" si="87"/>
        <v>4.1500000000000004</v>
      </c>
      <c r="N142" s="8">
        <f t="shared" si="74"/>
        <v>74</v>
      </c>
    </row>
    <row r="143" spans="1:14" ht="15.75" customHeight="1">
      <c r="A143" s="5"/>
      <c r="B143" s="6"/>
      <c r="C143" s="11"/>
      <c r="D143" s="11" t="s">
        <v>74</v>
      </c>
      <c r="E143" s="11">
        <f t="shared" si="83"/>
        <v>16</v>
      </c>
      <c r="F143" s="5">
        <v>1</v>
      </c>
      <c r="G143" s="7">
        <v>3</v>
      </c>
      <c r="H143" s="5">
        <v>11</v>
      </c>
      <c r="I143" s="5">
        <v>1</v>
      </c>
      <c r="J143" s="8">
        <f t="shared" si="84"/>
        <v>93.75</v>
      </c>
      <c r="K143" s="8">
        <f t="shared" si="85"/>
        <v>25</v>
      </c>
      <c r="L143" s="8">
        <f t="shared" si="86"/>
        <v>44</v>
      </c>
      <c r="M143" s="8">
        <f t="shared" si="87"/>
        <v>3.25</v>
      </c>
      <c r="N143" s="8">
        <f t="shared" si="74"/>
        <v>21.25</v>
      </c>
    </row>
    <row r="144" spans="1:14" ht="15.75" customHeight="1">
      <c r="A144" s="5"/>
      <c r="B144" s="6"/>
      <c r="C144" s="11"/>
      <c r="D144" s="11">
        <v>10</v>
      </c>
      <c r="E144" s="11">
        <f t="shared" si="83"/>
        <v>18</v>
      </c>
      <c r="F144" s="5">
        <v>10</v>
      </c>
      <c r="G144" s="7">
        <v>7</v>
      </c>
      <c r="H144" s="5">
        <v>1</v>
      </c>
      <c r="I144" s="5">
        <v>0</v>
      </c>
      <c r="J144" s="8">
        <f t="shared" si="84"/>
        <v>100</v>
      </c>
      <c r="K144" s="8">
        <f t="shared" si="85"/>
        <v>94.444444444444443</v>
      </c>
      <c r="L144" s="8">
        <f t="shared" si="86"/>
        <v>82.444444444444443</v>
      </c>
      <c r="M144" s="8">
        <f t="shared" si="87"/>
        <v>4.5</v>
      </c>
      <c r="N144" s="8">
        <f t="shared" si="74"/>
        <v>86.666666666666671</v>
      </c>
    </row>
    <row r="145" spans="1:14" s="52" customFormat="1" ht="15.75" customHeight="1">
      <c r="A145" s="55"/>
      <c r="B145" s="6"/>
      <c r="C145" s="11"/>
      <c r="D145" s="11">
        <v>11</v>
      </c>
      <c r="E145" s="11">
        <f t="shared" si="83"/>
        <v>16</v>
      </c>
      <c r="F145" s="6">
        <v>9</v>
      </c>
      <c r="G145" s="6">
        <v>4</v>
      </c>
      <c r="H145" s="6">
        <v>3</v>
      </c>
      <c r="I145" s="6">
        <v>0</v>
      </c>
      <c r="J145" s="8">
        <f t="shared" si="84"/>
        <v>100</v>
      </c>
      <c r="K145" s="8">
        <f t="shared" si="85"/>
        <v>81.25</v>
      </c>
      <c r="L145" s="8">
        <f t="shared" si="86"/>
        <v>79</v>
      </c>
      <c r="M145" s="8">
        <f t="shared" si="87"/>
        <v>4.375</v>
      </c>
      <c r="N145" s="8">
        <f t="shared" si="74"/>
        <v>76.25</v>
      </c>
    </row>
    <row r="146" spans="1:14" s="18" customFormat="1" ht="15.75" customHeight="1">
      <c r="A146" s="65"/>
      <c r="B146" s="11"/>
      <c r="C146" s="11"/>
      <c r="D146" s="11"/>
      <c r="E146" s="11">
        <f>SUM(E134:E145)</f>
        <v>195</v>
      </c>
      <c r="F146" s="11">
        <f t="shared" ref="F146:I146" si="99">SUM(F134:F145)</f>
        <v>48</v>
      </c>
      <c r="G146" s="11">
        <f t="shared" si="99"/>
        <v>75</v>
      </c>
      <c r="H146" s="11">
        <f t="shared" si="99"/>
        <v>71</v>
      </c>
      <c r="I146" s="11">
        <f t="shared" si="99"/>
        <v>1</v>
      </c>
      <c r="J146" s="39">
        <f t="shared" si="84"/>
        <v>99.487179487179475</v>
      </c>
      <c r="K146" s="39">
        <f t="shared" si="85"/>
        <v>63.076923076923073</v>
      </c>
      <c r="L146" s="39">
        <f t="shared" si="86"/>
        <v>62.420512820512819</v>
      </c>
      <c r="M146" s="39">
        <f t="shared" si="87"/>
        <v>3.8717948717948718</v>
      </c>
      <c r="N146" s="39">
        <f t="shared" ref="N146:N213" si="100">(100*F146+80*G146)/E146</f>
        <v>55.384615384615387</v>
      </c>
    </row>
    <row r="147" spans="1:14" s="12" customFormat="1" ht="15.75" customHeight="1">
      <c r="A147" s="10"/>
      <c r="B147" s="6"/>
      <c r="C147" s="11" t="s">
        <v>32</v>
      </c>
      <c r="D147" s="11" t="s">
        <v>51</v>
      </c>
      <c r="E147" s="11">
        <f t="shared" si="83"/>
        <v>20</v>
      </c>
      <c r="F147" s="11">
        <v>5</v>
      </c>
      <c r="G147" s="11">
        <v>8</v>
      </c>
      <c r="H147" s="11">
        <v>7</v>
      </c>
      <c r="I147" s="11">
        <v>0</v>
      </c>
      <c r="J147" s="39">
        <f t="shared" si="84"/>
        <v>100</v>
      </c>
      <c r="K147" s="39">
        <f t="shared" si="85"/>
        <v>65</v>
      </c>
      <c r="L147" s="39">
        <f t="shared" si="86"/>
        <v>63.2</v>
      </c>
      <c r="M147" s="39">
        <f t="shared" si="87"/>
        <v>3.9</v>
      </c>
      <c r="N147" s="8">
        <f t="shared" si="100"/>
        <v>57</v>
      </c>
    </row>
    <row r="148" spans="1:14" ht="15.75" customHeight="1">
      <c r="A148" s="5"/>
      <c r="B148" s="6"/>
      <c r="C148" s="11"/>
      <c r="D148" s="11" t="s">
        <v>42</v>
      </c>
      <c r="E148" s="11">
        <f t="shared" si="83"/>
        <v>19</v>
      </c>
      <c r="F148" s="5">
        <v>0</v>
      </c>
      <c r="G148" s="7">
        <v>7</v>
      </c>
      <c r="H148" s="5">
        <v>12</v>
      </c>
      <c r="I148" s="5">
        <v>0</v>
      </c>
      <c r="J148" s="8">
        <f t="shared" si="84"/>
        <v>100</v>
      </c>
      <c r="K148" s="8">
        <f t="shared" si="85"/>
        <v>36.842105263157897</v>
      </c>
      <c r="L148" s="8">
        <f t="shared" si="86"/>
        <v>46.315789473684212</v>
      </c>
      <c r="M148" s="8">
        <f t="shared" si="87"/>
        <v>3.3684210526315788</v>
      </c>
      <c r="N148" s="8">
        <f t="shared" si="100"/>
        <v>29.473684210526315</v>
      </c>
    </row>
    <row r="149" spans="1:14" ht="15.75" customHeight="1">
      <c r="A149" s="5"/>
      <c r="B149" s="6"/>
      <c r="C149" s="11"/>
      <c r="D149" s="11" t="s">
        <v>55</v>
      </c>
      <c r="E149" s="11">
        <f t="shared" si="83"/>
        <v>17</v>
      </c>
      <c r="F149" s="5">
        <v>4</v>
      </c>
      <c r="G149" s="7">
        <v>7</v>
      </c>
      <c r="H149" s="5">
        <v>6</v>
      </c>
      <c r="I149" s="5">
        <v>0</v>
      </c>
      <c r="J149" s="8">
        <f t="shared" si="84"/>
        <v>100</v>
      </c>
      <c r="K149" s="8">
        <f t="shared" si="85"/>
        <v>64.705882352941188</v>
      </c>
      <c r="L149" s="8">
        <f t="shared" si="86"/>
        <v>62.588235294117645</v>
      </c>
      <c r="M149" s="8">
        <f t="shared" si="87"/>
        <v>3.8823529411764706</v>
      </c>
      <c r="N149" s="8">
        <f t="shared" si="100"/>
        <v>56.470588235294116</v>
      </c>
    </row>
    <row r="150" spans="1:14" ht="15.75" customHeight="1">
      <c r="A150" s="5"/>
      <c r="B150" s="6"/>
      <c r="C150" s="11"/>
      <c r="D150" s="11" t="s">
        <v>49</v>
      </c>
      <c r="E150" s="11">
        <f t="shared" si="83"/>
        <v>14</v>
      </c>
      <c r="F150" s="5">
        <v>4</v>
      </c>
      <c r="G150" s="7">
        <v>5</v>
      </c>
      <c r="H150" s="5">
        <v>5</v>
      </c>
      <c r="I150" s="5">
        <v>0</v>
      </c>
      <c r="J150" s="8">
        <f t="shared" si="84"/>
        <v>100</v>
      </c>
      <c r="K150" s="8">
        <f t="shared" si="85"/>
        <v>64.285714285714292</v>
      </c>
      <c r="L150" s="8">
        <f t="shared" si="86"/>
        <v>64.285714285714292</v>
      </c>
      <c r="M150" s="8">
        <f t="shared" si="87"/>
        <v>3.9285714285714284</v>
      </c>
      <c r="N150" s="8">
        <f t="shared" si="100"/>
        <v>57.142857142857146</v>
      </c>
    </row>
    <row r="151" spans="1:14" ht="15.75" customHeight="1">
      <c r="A151" s="5"/>
      <c r="B151" s="6"/>
      <c r="C151" s="11"/>
      <c r="D151" s="11" t="s">
        <v>44</v>
      </c>
      <c r="E151" s="11">
        <f t="shared" si="83"/>
        <v>15</v>
      </c>
      <c r="F151" s="5">
        <v>4</v>
      </c>
      <c r="G151" s="7">
        <v>4</v>
      </c>
      <c r="H151" s="5">
        <v>7</v>
      </c>
      <c r="I151" s="5">
        <v>0</v>
      </c>
      <c r="J151" s="8">
        <f t="shared" si="84"/>
        <v>100</v>
      </c>
      <c r="K151" s="8">
        <f t="shared" si="85"/>
        <v>53.333333333333336</v>
      </c>
      <c r="L151" s="8">
        <f t="shared" si="86"/>
        <v>60.533333333333331</v>
      </c>
      <c r="M151" s="8">
        <f t="shared" si="87"/>
        <v>3.8</v>
      </c>
      <c r="N151" s="8">
        <f t="shared" si="100"/>
        <v>48</v>
      </c>
    </row>
    <row r="152" spans="1:14" ht="15.75" customHeight="1">
      <c r="A152" s="5"/>
      <c r="B152" s="6"/>
      <c r="C152" s="11"/>
      <c r="D152" s="11" t="s">
        <v>53</v>
      </c>
      <c r="E152" s="11">
        <f t="shared" ref="E152:E203" si="101">F152+G152+H152+I152</f>
        <v>15</v>
      </c>
      <c r="F152" s="5">
        <v>0</v>
      </c>
      <c r="G152" s="7">
        <v>5</v>
      </c>
      <c r="H152" s="5">
        <v>8</v>
      </c>
      <c r="I152" s="5">
        <v>2</v>
      </c>
      <c r="J152" s="8">
        <f t="shared" si="84"/>
        <v>86.666666666666671</v>
      </c>
      <c r="K152" s="8">
        <f t="shared" si="85"/>
        <v>33.333333333333336</v>
      </c>
      <c r="L152" s="8">
        <f t="shared" si="86"/>
        <v>42.666666666666664</v>
      </c>
      <c r="M152" s="8">
        <f t="shared" si="87"/>
        <v>3.2</v>
      </c>
      <c r="N152" s="8">
        <f t="shared" si="100"/>
        <v>26.666666666666668</v>
      </c>
    </row>
    <row r="153" spans="1:14" ht="15.75" customHeight="1">
      <c r="A153" s="5"/>
      <c r="B153" s="6"/>
      <c r="C153" s="11"/>
      <c r="D153" s="11" t="s">
        <v>72</v>
      </c>
      <c r="E153" s="11">
        <f t="shared" si="101"/>
        <v>14</v>
      </c>
      <c r="F153" s="5">
        <v>1</v>
      </c>
      <c r="G153" s="7">
        <v>1</v>
      </c>
      <c r="H153" s="5">
        <v>12</v>
      </c>
      <c r="I153" s="5">
        <v>0</v>
      </c>
      <c r="J153" s="8">
        <f t="shared" si="84"/>
        <v>100</v>
      </c>
      <c r="K153" s="8">
        <f t="shared" si="85"/>
        <v>14.285714285714286</v>
      </c>
      <c r="L153" s="8">
        <f t="shared" si="86"/>
        <v>42.571428571428569</v>
      </c>
      <c r="M153" s="8">
        <f t="shared" si="87"/>
        <v>3.2142857142857144</v>
      </c>
      <c r="N153" s="8">
        <f t="shared" si="100"/>
        <v>12.857142857142858</v>
      </c>
    </row>
    <row r="154" spans="1:14" s="12" customFormat="1" ht="15.75" customHeight="1">
      <c r="A154" s="10"/>
      <c r="B154" s="11"/>
      <c r="C154" s="11"/>
      <c r="D154" s="11"/>
      <c r="E154" s="11">
        <f>SUM(E147:E153)</f>
        <v>114</v>
      </c>
      <c r="F154" s="11">
        <f t="shared" ref="F154:I154" si="102">SUM(F147:F153)</f>
        <v>18</v>
      </c>
      <c r="G154" s="11">
        <f t="shared" si="102"/>
        <v>37</v>
      </c>
      <c r="H154" s="11">
        <f t="shared" si="102"/>
        <v>57</v>
      </c>
      <c r="I154" s="11">
        <f t="shared" si="102"/>
        <v>2</v>
      </c>
      <c r="J154" s="39">
        <f t="shared" si="84"/>
        <v>98.245614035087712</v>
      </c>
      <c r="K154" s="39">
        <f t="shared" si="85"/>
        <v>48.245614035087719</v>
      </c>
      <c r="L154" s="39">
        <f t="shared" si="86"/>
        <v>54.842105263157897</v>
      </c>
      <c r="M154" s="39">
        <f t="shared" si="87"/>
        <v>3.6228070175438596</v>
      </c>
      <c r="N154" s="39">
        <f t="shared" si="100"/>
        <v>41.754385964912281</v>
      </c>
    </row>
    <row r="155" spans="1:14" s="18" customFormat="1" ht="15.75" customHeight="1">
      <c r="A155" s="65"/>
      <c r="B155" s="11"/>
      <c r="C155" s="11"/>
      <c r="D155" s="11"/>
      <c r="E155" s="11">
        <f>E154+E146</f>
        <v>309</v>
      </c>
      <c r="F155" s="11">
        <f t="shared" ref="F155:I155" si="103">F154+F146</f>
        <v>66</v>
      </c>
      <c r="G155" s="11">
        <f t="shared" si="103"/>
        <v>112</v>
      </c>
      <c r="H155" s="11">
        <f t="shared" si="103"/>
        <v>128</v>
      </c>
      <c r="I155" s="11">
        <f t="shared" si="103"/>
        <v>3</v>
      </c>
      <c r="J155" s="39">
        <f t="shared" si="84"/>
        <v>99.029126213592235</v>
      </c>
      <c r="K155" s="39">
        <f t="shared" si="85"/>
        <v>57.605177993527505</v>
      </c>
      <c r="L155" s="39">
        <f t="shared" si="86"/>
        <v>59.624595469255667</v>
      </c>
      <c r="M155" s="39">
        <f t="shared" si="87"/>
        <v>3.7799352750809061</v>
      </c>
      <c r="N155" s="39">
        <f t="shared" si="100"/>
        <v>50.355987055016179</v>
      </c>
    </row>
    <row r="156" spans="1:14" ht="15.75" customHeight="1">
      <c r="A156" s="5"/>
      <c r="B156" s="11" t="s">
        <v>20</v>
      </c>
      <c r="C156" s="11" t="s">
        <v>78</v>
      </c>
      <c r="D156" s="11" t="s">
        <v>51</v>
      </c>
      <c r="E156" s="11">
        <f t="shared" si="101"/>
        <v>20</v>
      </c>
      <c r="F156" s="5">
        <v>8</v>
      </c>
      <c r="G156" s="7">
        <v>7</v>
      </c>
      <c r="H156" s="5">
        <v>5</v>
      </c>
      <c r="I156" s="5">
        <v>0</v>
      </c>
      <c r="J156" s="8">
        <f t="shared" si="84"/>
        <v>100</v>
      </c>
      <c r="K156" s="8">
        <f t="shared" si="85"/>
        <v>75</v>
      </c>
      <c r="L156" s="8">
        <f t="shared" si="86"/>
        <v>71.400000000000006</v>
      </c>
      <c r="M156" s="8">
        <f t="shared" si="87"/>
        <v>4.1500000000000004</v>
      </c>
      <c r="N156" s="8">
        <f t="shared" si="100"/>
        <v>68</v>
      </c>
    </row>
    <row r="157" spans="1:14" ht="15.75" customHeight="1">
      <c r="A157" s="5"/>
      <c r="B157" s="11"/>
      <c r="C157" s="11"/>
      <c r="D157" s="11" t="s">
        <v>42</v>
      </c>
      <c r="E157" s="11">
        <f t="shared" si="101"/>
        <v>19</v>
      </c>
      <c r="F157" s="5">
        <v>3</v>
      </c>
      <c r="G157" s="7">
        <v>3</v>
      </c>
      <c r="H157" s="5">
        <v>13</v>
      </c>
      <c r="I157" s="5">
        <v>0</v>
      </c>
      <c r="J157" s="8">
        <f t="shared" si="84"/>
        <v>100</v>
      </c>
      <c r="K157" s="8">
        <f t="shared" si="85"/>
        <v>31.578947368421055</v>
      </c>
      <c r="L157" s="8">
        <f t="shared" si="86"/>
        <v>50.526315789473685</v>
      </c>
      <c r="M157" s="8">
        <f t="shared" si="87"/>
        <v>3.4736842105263159</v>
      </c>
      <c r="N157" s="8">
        <f t="shared" si="100"/>
        <v>28.421052631578949</v>
      </c>
    </row>
    <row r="158" spans="1:14" ht="15.75" customHeight="1">
      <c r="A158" s="5"/>
      <c r="B158" s="11"/>
      <c r="C158" s="11"/>
      <c r="D158" s="11" t="s">
        <v>43</v>
      </c>
      <c r="E158" s="11">
        <f t="shared" si="101"/>
        <v>14</v>
      </c>
      <c r="F158" s="5">
        <v>6</v>
      </c>
      <c r="G158" s="7">
        <v>4</v>
      </c>
      <c r="H158" s="5">
        <v>4</v>
      </c>
      <c r="I158" s="5">
        <v>0</v>
      </c>
      <c r="J158" s="8">
        <f t="shared" si="84"/>
        <v>100</v>
      </c>
      <c r="K158" s="8">
        <f t="shared" si="85"/>
        <v>71.428571428571431</v>
      </c>
      <c r="L158" s="8">
        <f t="shared" si="86"/>
        <v>71.428571428571431</v>
      </c>
      <c r="M158" s="8">
        <f t="shared" si="87"/>
        <v>4.1428571428571432</v>
      </c>
      <c r="N158" s="8">
        <f t="shared" si="100"/>
        <v>65.714285714285708</v>
      </c>
    </row>
    <row r="159" spans="1:14" s="18" customFormat="1" ht="15.75" customHeight="1">
      <c r="A159" s="65"/>
      <c r="B159" s="11"/>
      <c r="C159" s="11"/>
      <c r="D159" s="11"/>
      <c r="E159" s="11">
        <f>SUM(E156:E158)</f>
        <v>53</v>
      </c>
      <c r="F159" s="11">
        <f t="shared" ref="F159:I159" si="104">SUM(F156:F158)</f>
        <v>17</v>
      </c>
      <c r="G159" s="11">
        <f t="shared" si="104"/>
        <v>14</v>
      </c>
      <c r="H159" s="11">
        <f t="shared" si="104"/>
        <v>22</v>
      </c>
      <c r="I159" s="11">
        <f t="shared" si="104"/>
        <v>0</v>
      </c>
      <c r="J159" s="39">
        <f t="shared" si="84"/>
        <v>100</v>
      </c>
      <c r="K159" s="39">
        <f t="shared" si="85"/>
        <v>58.490566037735853</v>
      </c>
      <c r="L159" s="39">
        <f t="shared" si="86"/>
        <v>63.924528301886795</v>
      </c>
      <c r="M159" s="39">
        <f t="shared" si="87"/>
        <v>3.9056603773584904</v>
      </c>
      <c r="N159" s="39">
        <f t="shared" si="100"/>
        <v>53.20754716981132</v>
      </c>
    </row>
    <row r="160" spans="1:14" ht="15.75" customHeight="1">
      <c r="A160" s="5"/>
      <c r="B160" s="11"/>
      <c r="C160" s="11" t="s">
        <v>21</v>
      </c>
      <c r="D160" s="11">
        <v>11</v>
      </c>
      <c r="E160" s="11">
        <f t="shared" si="101"/>
        <v>16</v>
      </c>
      <c r="F160" s="5">
        <v>7</v>
      </c>
      <c r="G160" s="7">
        <v>2</v>
      </c>
      <c r="H160" s="5">
        <v>5</v>
      </c>
      <c r="I160" s="5">
        <v>2</v>
      </c>
      <c r="J160" s="8">
        <f t="shared" si="84"/>
        <v>87.5</v>
      </c>
      <c r="K160" s="8">
        <f t="shared" si="85"/>
        <v>56.25</v>
      </c>
      <c r="L160" s="8">
        <f t="shared" si="86"/>
        <v>65</v>
      </c>
      <c r="M160" s="8">
        <f t="shared" si="87"/>
        <v>3.875</v>
      </c>
      <c r="N160" s="8">
        <f t="shared" si="100"/>
        <v>53.75</v>
      </c>
    </row>
    <row r="161" spans="1:14" ht="15.75" customHeight="1">
      <c r="A161" s="5"/>
      <c r="B161" s="11" t="s">
        <v>65</v>
      </c>
      <c r="C161" s="11"/>
      <c r="D161" s="11">
        <v>11</v>
      </c>
      <c r="E161" s="11">
        <f t="shared" si="101"/>
        <v>16</v>
      </c>
      <c r="F161" s="5">
        <v>6</v>
      </c>
      <c r="G161" s="7">
        <v>3</v>
      </c>
      <c r="H161" s="5">
        <v>5</v>
      </c>
      <c r="I161" s="5">
        <v>2</v>
      </c>
      <c r="J161" s="8">
        <f t="shared" si="84"/>
        <v>87.5</v>
      </c>
      <c r="K161" s="8">
        <f t="shared" si="85"/>
        <v>56.25</v>
      </c>
      <c r="L161" s="8">
        <f t="shared" si="86"/>
        <v>62.75</v>
      </c>
      <c r="M161" s="8">
        <f t="shared" si="87"/>
        <v>3.8125</v>
      </c>
      <c r="N161" s="8">
        <f t="shared" si="100"/>
        <v>52.5</v>
      </c>
    </row>
    <row r="162" spans="1:14" s="12" customFormat="1" ht="15.75" customHeight="1">
      <c r="A162" s="10"/>
      <c r="B162" s="11"/>
      <c r="C162" s="11"/>
      <c r="D162" s="11" t="s">
        <v>71</v>
      </c>
      <c r="E162" s="11">
        <f t="shared" si="101"/>
        <v>20</v>
      </c>
      <c r="F162" s="6">
        <v>4</v>
      </c>
      <c r="G162" s="6">
        <v>6</v>
      </c>
      <c r="H162" s="6">
        <v>10</v>
      </c>
      <c r="I162" s="6">
        <v>0</v>
      </c>
      <c r="J162" s="8">
        <f t="shared" si="84"/>
        <v>100</v>
      </c>
      <c r="K162" s="8">
        <f t="shared" si="85"/>
        <v>50</v>
      </c>
      <c r="L162" s="8">
        <f t="shared" si="86"/>
        <v>57.2</v>
      </c>
      <c r="M162" s="8">
        <f t="shared" si="87"/>
        <v>3.7</v>
      </c>
      <c r="N162" s="8">
        <f t="shared" si="100"/>
        <v>44</v>
      </c>
    </row>
    <row r="163" spans="1:14" ht="15.75" customHeight="1">
      <c r="A163" s="5"/>
      <c r="B163" s="11" t="s">
        <v>65</v>
      </c>
      <c r="C163" s="11"/>
      <c r="D163" s="11" t="s">
        <v>71</v>
      </c>
      <c r="E163" s="11">
        <f t="shared" si="101"/>
        <v>20</v>
      </c>
      <c r="F163" s="5">
        <v>7</v>
      </c>
      <c r="G163" s="7">
        <v>3</v>
      </c>
      <c r="H163" s="5">
        <v>10</v>
      </c>
      <c r="I163" s="5">
        <v>0</v>
      </c>
      <c r="J163" s="8">
        <f t="shared" si="84"/>
        <v>100</v>
      </c>
      <c r="K163" s="8">
        <f t="shared" si="85"/>
        <v>50</v>
      </c>
      <c r="L163" s="8">
        <f t="shared" si="86"/>
        <v>62.6</v>
      </c>
      <c r="M163" s="8">
        <f t="shared" si="87"/>
        <v>3.85</v>
      </c>
      <c r="N163" s="8">
        <f t="shared" si="100"/>
        <v>47</v>
      </c>
    </row>
    <row r="164" spans="1:14" ht="15.75" customHeight="1">
      <c r="A164" s="5"/>
      <c r="B164" s="11"/>
      <c r="C164" s="11"/>
      <c r="D164" s="11" t="s">
        <v>44</v>
      </c>
      <c r="E164" s="11">
        <f t="shared" si="101"/>
        <v>15</v>
      </c>
      <c r="F164" s="5">
        <v>3</v>
      </c>
      <c r="G164" s="7">
        <v>6</v>
      </c>
      <c r="H164" s="5">
        <v>6</v>
      </c>
      <c r="I164" s="5">
        <v>0</v>
      </c>
      <c r="J164" s="8">
        <f t="shared" si="84"/>
        <v>100</v>
      </c>
      <c r="K164" s="8">
        <f t="shared" si="85"/>
        <v>60</v>
      </c>
      <c r="L164" s="8">
        <f t="shared" si="86"/>
        <v>60</v>
      </c>
      <c r="M164" s="8">
        <f t="shared" si="87"/>
        <v>3.8</v>
      </c>
      <c r="N164" s="8">
        <f t="shared" si="100"/>
        <v>52</v>
      </c>
    </row>
    <row r="165" spans="1:14" ht="15.75" customHeight="1">
      <c r="A165" s="5"/>
      <c r="B165" s="11" t="s">
        <v>65</v>
      </c>
      <c r="C165" s="11"/>
      <c r="D165" s="11" t="s">
        <v>44</v>
      </c>
      <c r="E165" s="11">
        <f t="shared" si="101"/>
        <v>15</v>
      </c>
      <c r="F165" s="5">
        <v>4</v>
      </c>
      <c r="G165" s="7">
        <v>5</v>
      </c>
      <c r="H165" s="5">
        <v>6</v>
      </c>
      <c r="I165" s="5">
        <v>0</v>
      </c>
      <c r="J165" s="8">
        <f t="shared" si="84"/>
        <v>100</v>
      </c>
      <c r="K165" s="8">
        <f t="shared" si="85"/>
        <v>60</v>
      </c>
      <c r="L165" s="8">
        <f t="shared" si="86"/>
        <v>62.4</v>
      </c>
      <c r="M165" s="8">
        <f t="shared" si="87"/>
        <v>3.8666666666666667</v>
      </c>
      <c r="N165" s="8">
        <f t="shared" si="100"/>
        <v>53.333333333333336</v>
      </c>
    </row>
    <row r="166" spans="1:14" ht="15.75" customHeight="1">
      <c r="A166" s="5"/>
      <c r="B166" s="11"/>
      <c r="C166" s="11"/>
      <c r="D166" s="11" t="s">
        <v>49</v>
      </c>
      <c r="E166" s="11">
        <f t="shared" si="101"/>
        <v>14</v>
      </c>
      <c r="F166" s="5">
        <v>5</v>
      </c>
      <c r="G166" s="7">
        <v>1</v>
      </c>
      <c r="H166" s="5">
        <v>8</v>
      </c>
      <c r="I166" s="5">
        <v>0</v>
      </c>
      <c r="J166" s="8">
        <f t="shared" si="84"/>
        <v>100</v>
      </c>
      <c r="K166" s="8">
        <f t="shared" si="85"/>
        <v>42.857142857142861</v>
      </c>
      <c r="L166" s="8">
        <f t="shared" si="86"/>
        <v>60.857142857142854</v>
      </c>
      <c r="M166" s="8">
        <f t="shared" si="87"/>
        <v>3.7857142857142856</v>
      </c>
      <c r="N166" s="8">
        <f t="shared" si="100"/>
        <v>41.428571428571431</v>
      </c>
    </row>
    <row r="167" spans="1:14" ht="15.75" customHeight="1">
      <c r="A167" s="5"/>
      <c r="B167" s="11" t="s">
        <v>65</v>
      </c>
      <c r="C167" s="11"/>
      <c r="D167" s="11" t="s">
        <v>49</v>
      </c>
      <c r="E167" s="11">
        <f t="shared" si="101"/>
        <v>14</v>
      </c>
      <c r="F167" s="5">
        <v>5</v>
      </c>
      <c r="G167" s="7">
        <v>1</v>
      </c>
      <c r="H167" s="5">
        <v>8</v>
      </c>
      <c r="I167" s="5">
        <v>0</v>
      </c>
      <c r="J167" s="8">
        <f t="shared" si="84"/>
        <v>100</v>
      </c>
      <c r="K167" s="8">
        <f t="shared" si="85"/>
        <v>42.857142857142861</v>
      </c>
      <c r="L167" s="8">
        <f t="shared" si="86"/>
        <v>60.857142857142854</v>
      </c>
      <c r="M167" s="8">
        <f t="shared" si="87"/>
        <v>3.7857142857142856</v>
      </c>
      <c r="N167" s="8">
        <f t="shared" si="100"/>
        <v>41.428571428571431</v>
      </c>
    </row>
    <row r="168" spans="1:14" ht="15.75" customHeight="1">
      <c r="A168" s="5"/>
      <c r="B168" s="11"/>
      <c r="C168" s="11"/>
      <c r="D168" s="11" t="s">
        <v>56</v>
      </c>
      <c r="E168" s="11">
        <f t="shared" si="101"/>
        <v>12</v>
      </c>
      <c r="F168" s="5">
        <v>0</v>
      </c>
      <c r="G168" s="7">
        <v>3</v>
      </c>
      <c r="H168" s="5">
        <v>9</v>
      </c>
      <c r="I168" s="5">
        <v>0</v>
      </c>
      <c r="J168" s="8">
        <f t="shared" si="84"/>
        <v>100</v>
      </c>
      <c r="K168" s="8">
        <f t="shared" si="85"/>
        <v>25</v>
      </c>
      <c r="L168" s="8">
        <f t="shared" si="86"/>
        <v>43</v>
      </c>
      <c r="M168" s="8">
        <f t="shared" si="87"/>
        <v>3.25</v>
      </c>
      <c r="N168" s="8">
        <f t="shared" si="100"/>
        <v>20</v>
      </c>
    </row>
    <row r="169" spans="1:14" ht="15.75" customHeight="1">
      <c r="A169" s="5"/>
      <c r="B169" s="11"/>
      <c r="C169" s="11"/>
      <c r="D169" s="11" t="s">
        <v>45</v>
      </c>
      <c r="E169" s="11">
        <f t="shared" si="101"/>
        <v>15</v>
      </c>
      <c r="F169" s="5">
        <v>4</v>
      </c>
      <c r="G169" s="7">
        <v>2</v>
      </c>
      <c r="H169" s="5">
        <v>9</v>
      </c>
      <c r="I169" s="5">
        <v>0</v>
      </c>
      <c r="J169" s="8">
        <f t="shared" si="84"/>
        <v>100</v>
      </c>
      <c r="K169" s="8">
        <f t="shared" si="85"/>
        <v>40</v>
      </c>
      <c r="L169" s="8">
        <f t="shared" si="86"/>
        <v>56.8</v>
      </c>
      <c r="M169" s="8">
        <f t="shared" si="87"/>
        <v>3.6666666666666665</v>
      </c>
      <c r="N169" s="8">
        <f t="shared" si="100"/>
        <v>37.333333333333336</v>
      </c>
    </row>
    <row r="170" spans="1:14" ht="15.75" customHeight="1">
      <c r="A170" s="5"/>
      <c r="B170" s="11"/>
      <c r="C170" s="11"/>
      <c r="D170" s="11" t="s">
        <v>55</v>
      </c>
      <c r="E170" s="11">
        <f t="shared" si="101"/>
        <v>17</v>
      </c>
      <c r="F170" s="5">
        <v>6</v>
      </c>
      <c r="G170" s="7">
        <v>5</v>
      </c>
      <c r="H170" s="5">
        <v>6</v>
      </c>
      <c r="I170" s="5">
        <v>0</v>
      </c>
      <c r="J170" s="8">
        <f t="shared" si="84"/>
        <v>100</v>
      </c>
      <c r="K170" s="8">
        <f t="shared" si="85"/>
        <v>64.705882352941188</v>
      </c>
      <c r="L170" s="8">
        <f t="shared" si="86"/>
        <v>66.82352941176471</v>
      </c>
      <c r="M170" s="8">
        <f t="shared" si="87"/>
        <v>4</v>
      </c>
      <c r="N170" s="8">
        <f t="shared" si="100"/>
        <v>58.823529411764703</v>
      </c>
    </row>
    <row r="171" spans="1:14" s="18" customFormat="1" ht="15.75" customHeight="1">
      <c r="A171" s="65"/>
      <c r="B171" s="11"/>
      <c r="C171" s="11"/>
      <c r="D171" s="11"/>
      <c r="E171" s="11">
        <f>SUM(E160:E170)</f>
        <v>174</v>
      </c>
      <c r="F171" s="11">
        <f t="shared" ref="F171:I171" si="105">SUM(F160:F170)</f>
        <v>51</v>
      </c>
      <c r="G171" s="11">
        <f t="shared" si="105"/>
        <v>37</v>
      </c>
      <c r="H171" s="11">
        <f t="shared" si="105"/>
        <v>82</v>
      </c>
      <c r="I171" s="11">
        <f t="shared" si="105"/>
        <v>4</v>
      </c>
      <c r="J171" s="39">
        <f t="shared" si="84"/>
        <v>97.701149425287355</v>
      </c>
      <c r="K171" s="39">
        <f t="shared" si="85"/>
        <v>50.574712643678154</v>
      </c>
      <c r="L171" s="39">
        <f t="shared" si="86"/>
        <v>60.252873563218394</v>
      </c>
      <c r="M171" s="39">
        <f t="shared" si="87"/>
        <v>3.7758620689655173</v>
      </c>
      <c r="N171" s="39">
        <f t="shared" si="100"/>
        <v>46.321839080459768</v>
      </c>
    </row>
    <row r="172" spans="1:14" ht="15.75" customHeight="1">
      <c r="A172" s="5"/>
      <c r="B172" s="11"/>
      <c r="C172" s="11" t="s">
        <v>22</v>
      </c>
      <c r="D172" s="11">
        <v>10</v>
      </c>
      <c r="E172" s="11">
        <f t="shared" si="101"/>
        <v>18</v>
      </c>
      <c r="F172" s="5">
        <v>9</v>
      </c>
      <c r="G172" s="7">
        <v>2</v>
      </c>
      <c r="H172" s="5">
        <v>7</v>
      </c>
      <c r="I172" s="5">
        <v>0</v>
      </c>
      <c r="J172" s="8">
        <f t="shared" si="84"/>
        <v>100</v>
      </c>
      <c r="K172" s="8">
        <f t="shared" si="85"/>
        <v>61.111111111111107</v>
      </c>
      <c r="L172" s="8">
        <f t="shared" si="86"/>
        <v>71.111111111111114</v>
      </c>
      <c r="M172" s="8">
        <f t="shared" si="87"/>
        <v>4.1111111111111107</v>
      </c>
      <c r="N172" s="8">
        <f t="shared" si="100"/>
        <v>58.888888888888886</v>
      </c>
    </row>
    <row r="173" spans="1:14" ht="15.75" customHeight="1">
      <c r="A173" s="5"/>
      <c r="B173" s="11" t="s">
        <v>65</v>
      </c>
      <c r="C173" s="11"/>
      <c r="D173" s="11">
        <v>10</v>
      </c>
      <c r="E173" s="11">
        <f t="shared" si="101"/>
        <v>18</v>
      </c>
      <c r="F173" s="5">
        <v>9</v>
      </c>
      <c r="G173" s="7">
        <v>4</v>
      </c>
      <c r="H173" s="5">
        <v>5</v>
      </c>
      <c r="I173" s="5">
        <v>0</v>
      </c>
      <c r="J173" s="8">
        <f t="shared" si="84"/>
        <v>100</v>
      </c>
      <c r="K173" s="8">
        <f t="shared" si="85"/>
        <v>72.222222222222214</v>
      </c>
      <c r="L173" s="8">
        <f t="shared" si="86"/>
        <v>74.222222222222229</v>
      </c>
      <c r="M173" s="8">
        <f t="shared" si="87"/>
        <v>4.2222222222222223</v>
      </c>
      <c r="N173" s="8">
        <f t="shared" si="100"/>
        <v>67.777777777777771</v>
      </c>
    </row>
    <row r="174" spans="1:14" ht="15.75" customHeight="1">
      <c r="A174" s="5"/>
      <c r="B174" s="11"/>
      <c r="C174" s="11"/>
      <c r="D174" s="11" t="s">
        <v>74</v>
      </c>
      <c r="E174" s="11">
        <f t="shared" si="101"/>
        <v>16</v>
      </c>
      <c r="F174" s="5">
        <v>0</v>
      </c>
      <c r="G174" s="7">
        <v>3</v>
      </c>
      <c r="H174" s="5">
        <v>11</v>
      </c>
      <c r="I174" s="5">
        <v>2</v>
      </c>
      <c r="J174" s="8">
        <f t="shared" si="84"/>
        <v>87.5</v>
      </c>
      <c r="K174" s="8">
        <f t="shared" si="85"/>
        <v>18.75</v>
      </c>
      <c r="L174" s="8">
        <f t="shared" si="86"/>
        <v>38.75</v>
      </c>
      <c r="M174" s="8">
        <f t="shared" si="87"/>
        <v>3.0625</v>
      </c>
      <c r="N174" s="8">
        <f t="shared" si="100"/>
        <v>15</v>
      </c>
    </row>
    <row r="175" spans="1:14" ht="15.75" customHeight="1">
      <c r="A175" s="5"/>
      <c r="B175" s="11" t="s">
        <v>65</v>
      </c>
      <c r="C175" s="11"/>
      <c r="D175" s="11" t="s">
        <v>74</v>
      </c>
      <c r="E175" s="11">
        <f t="shared" si="101"/>
        <v>16</v>
      </c>
      <c r="F175" s="5">
        <v>0</v>
      </c>
      <c r="G175" s="7">
        <v>4</v>
      </c>
      <c r="H175" s="5">
        <v>11</v>
      </c>
      <c r="I175" s="5">
        <v>1</v>
      </c>
      <c r="J175" s="8">
        <f t="shared" si="84"/>
        <v>93.75</v>
      </c>
      <c r="K175" s="8">
        <f t="shared" si="85"/>
        <v>25</v>
      </c>
      <c r="L175" s="8">
        <f t="shared" si="86"/>
        <v>41.75</v>
      </c>
      <c r="M175" s="8">
        <f t="shared" si="87"/>
        <v>3.1875</v>
      </c>
      <c r="N175" s="8">
        <f t="shared" si="100"/>
        <v>20</v>
      </c>
    </row>
    <row r="176" spans="1:14" ht="15.75" customHeight="1">
      <c r="A176" s="5"/>
      <c r="B176" s="11"/>
      <c r="C176" s="11"/>
      <c r="D176" s="11" t="s">
        <v>48</v>
      </c>
      <c r="E176" s="11">
        <f t="shared" si="101"/>
        <v>17</v>
      </c>
      <c r="F176" s="5">
        <v>2</v>
      </c>
      <c r="G176" s="7">
        <v>5</v>
      </c>
      <c r="H176" s="5">
        <v>10</v>
      </c>
      <c r="I176" s="5">
        <v>0</v>
      </c>
      <c r="J176" s="8">
        <f t="shared" ref="J176:J261" si="106">100/E176*(F176+G176+H176)</f>
        <v>100</v>
      </c>
      <c r="K176" s="8">
        <f t="shared" ref="K176:K261" si="107">100/E176*(G176+F176)</f>
        <v>41.176470588235297</v>
      </c>
      <c r="L176" s="8">
        <f t="shared" ref="L176:L261" si="108">(F176*100+G176*64+H176*36+I176*16)/E176</f>
        <v>51.764705882352942</v>
      </c>
      <c r="M176" s="8">
        <f t="shared" ref="M176:M261" si="109">(F176*5+G176*4+H176*3+I176*2)/E176</f>
        <v>3.5294117647058822</v>
      </c>
      <c r="N176" s="8">
        <f t="shared" si="100"/>
        <v>35.294117647058826</v>
      </c>
    </row>
    <row r="177" spans="1:14" ht="15.75" customHeight="1">
      <c r="A177" s="5"/>
      <c r="B177" s="11" t="s">
        <v>65</v>
      </c>
      <c r="C177" s="11"/>
      <c r="D177" s="11" t="s">
        <v>48</v>
      </c>
      <c r="E177" s="11">
        <f t="shared" si="101"/>
        <v>17</v>
      </c>
      <c r="F177" s="5">
        <v>3</v>
      </c>
      <c r="G177" s="7">
        <v>5</v>
      </c>
      <c r="H177" s="5">
        <v>9</v>
      </c>
      <c r="I177" s="5">
        <v>0</v>
      </c>
      <c r="J177" s="8">
        <f t="shared" si="106"/>
        <v>100</v>
      </c>
      <c r="K177" s="8">
        <f t="shared" si="107"/>
        <v>47.058823529411768</v>
      </c>
      <c r="L177" s="8">
        <f t="shared" si="108"/>
        <v>55.529411764705884</v>
      </c>
      <c r="M177" s="8">
        <f t="shared" si="109"/>
        <v>3.6470588235294117</v>
      </c>
      <c r="N177" s="8">
        <f t="shared" si="100"/>
        <v>41.176470588235297</v>
      </c>
    </row>
    <row r="178" spans="1:14" ht="15.75" customHeight="1">
      <c r="A178" s="5"/>
      <c r="B178" s="11"/>
      <c r="C178" s="11"/>
      <c r="D178" s="11" t="s">
        <v>47</v>
      </c>
      <c r="E178" s="11">
        <f t="shared" si="101"/>
        <v>16</v>
      </c>
      <c r="F178" s="5">
        <v>3</v>
      </c>
      <c r="G178" s="7">
        <v>7</v>
      </c>
      <c r="H178" s="5">
        <v>6</v>
      </c>
      <c r="I178" s="5">
        <v>0</v>
      </c>
      <c r="J178" s="8">
        <f t="shared" si="106"/>
        <v>100</v>
      </c>
      <c r="K178" s="8">
        <f t="shared" si="107"/>
        <v>62.5</v>
      </c>
      <c r="L178" s="8">
        <f t="shared" si="108"/>
        <v>60.25</v>
      </c>
      <c r="M178" s="8">
        <f t="shared" si="109"/>
        <v>3.8125</v>
      </c>
      <c r="N178" s="8">
        <f t="shared" si="100"/>
        <v>53.75</v>
      </c>
    </row>
    <row r="179" spans="1:14" ht="15.75" customHeight="1">
      <c r="A179" s="5"/>
      <c r="B179" s="11" t="s">
        <v>65</v>
      </c>
      <c r="C179" s="11"/>
      <c r="D179" s="11" t="s">
        <v>47</v>
      </c>
      <c r="E179" s="11">
        <f t="shared" si="101"/>
        <v>16</v>
      </c>
      <c r="F179" s="5">
        <v>4</v>
      </c>
      <c r="G179" s="7">
        <v>6</v>
      </c>
      <c r="H179" s="5">
        <v>6</v>
      </c>
      <c r="I179" s="5">
        <v>0</v>
      </c>
      <c r="J179" s="8">
        <f t="shared" si="106"/>
        <v>100</v>
      </c>
      <c r="K179" s="8">
        <f t="shared" si="107"/>
        <v>62.5</v>
      </c>
      <c r="L179" s="8">
        <f t="shared" si="108"/>
        <v>62.5</v>
      </c>
      <c r="M179" s="8">
        <f t="shared" si="109"/>
        <v>3.875</v>
      </c>
      <c r="N179" s="8">
        <f t="shared" si="100"/>
        <v>55</v>
      </c>
    </row>
    <row r="180" spans="1:14" ht="15.75" customHeight="1">
      <c r="A180" s="5"/>
      <c r="B180" s="11"/>
      <c r="C180" s="11"/>
      <c r="D180" s="11" t="s">
        <v>46</v>
      </c>
      <c r="E180" s="11">
        <f t="shared" si="101"/>
        <v>17</v>
      </c>
      <c r="F180" s="5">
        <v>1</v>
      </c>
      <c r="G180" s="7">
        <v>4</v>
      </c>
      <c r="H180" s="5">
        <v>12</v>
      </c>
      <c r="I180" s="5">
        <v>0</v>
      </c>
      <c r="J180" s="8">
        <f t="shared" si="106"/>
        <v>100</v>
      </c>
      <c r="K180" s="8">
        <f t="shared" si="107"/>
        <v>29.411764705882355</v>
      </c>
      <c r="L180" s="8">
        <f t="shared" si="108"/>
        <v>46.352941176470587</v>
      </c>
      <c r="M180" s="8">
        <f t="shared" si="109"/>
        <v>3.3529411764705883</v>
      </c>
      <c r="N180" s="8">
        <f t="shared" si="100"/>
        <v>24.705882352941178</v>
      </c>
    </row>
    <row r="181" spans="1:14" ht="15.75" customHeight="1">
      <c r="A181" s="5"/>
      <c r="B181" s="11" t="s">
        <v>65</v>
      </c>
      <c r="C181" s="11"/>
      <c r="D181" s="11" t="s">
        <v>46</v>
      </c>
      <c r="E181" s="11">
        <f t="shared" si="101"/>
        <v>17</v>
      </c>
      <c r="F181" s="5">
        <v>1</v>
      </c>
      <c r="G181" s="7">
        <v>8</v>
      </c>
      <c r="H181" s="5">
        <v>8</v>
      </c>
      <c r="I181" s="5">
        <v>0</v>
      </c>
      <c r="J181" s="8">
        <f t="shared" si="106"/>
        <v>100</v>
      </c>
      <c r="K181" s="8">
        <f t="shared" si="107"/>
        <v>52.941176470588239</v>
      </c>
      <c r="L181" s="8">
        <f t="shared" si="108"/>
        <v>52.941176470588232</v>
      </c>
      <c r="M181" s="8">
        <f t="shared" si="109"/>
        <v>3.5882352941176472</v>
      </c>
      <c r="N181" s="8">
        <f t="shared" si="100"/>
        <v>43.529411764705884</v>
      </c>
    </row>
    <row r="182" spans="1:14" s="12" customFormat="1" ht="15.75" customHeight="1">
      <c r="A182" s="10"/>
      <c r="B182" s="11"/>
      <c r="C182" s="11"/>
      <c r="D182" s="11" t="s">
        <v>50</v>
      </c>
      <c r="E182" s="11">
        <f t="shared" si="101"/>
        <v>17</v>
      </c>
      <c r="F182" s="6">
        <v>3</v>
      </c>
      <c r="G182" s="6">
        <v>6</v>
      </c>
      <c r="H182" s="6">
        <v>8</v>
      </c>
      <c r="I182" s="6">
        <v>0</v>
      </c>
      <c r="J182" s="8">
        <f t="shared" si="106"/>
        <v>100</v>
      </c>
      <c r="K182" s="8">
        <f t="shared" si="107"/>
        <v>52.941176470588239</v>
      </c>
      <c r="L182" s="8">
        <f t="shared" si="108"/>
        <v>57.176470588235297</v>
      </c>
      <c r="M182" s="8">
        <f t="shared" si="109"/>
        <v>3.7058823529411766</v>
      </c>
      <c r="N182" s="8">
        <f t="shared" si="100"/>
        <v>45.882352941176471</v>
      </c>
    </row>
    <row r="183" spans="1:14" ht="15.75" customHeight="1">
      <c r="A183" s="5"/>
      <c r="B183" s="11" t="s">
        <v>65</v>
      </c>
      <c r="C183" s="11"/>
      <c r="D183" s="11" t="s">
        <v>50</v>
      </c>
      <c r="E183" s="11">
        <f t="shared" si="101"/>
        <v>17</v>
      </c>
      <c r="F183" s="5">
        <v>4</v>
      </c>
      <c r="G183" s="7">
        <v>8</v>
      </c>
      <c r="H183" s="5">
        <v>5</v>
      </c>
      <c r="I183" s="5">
        <v>0</v>
      </c>
      <c r="J183" s="8">
        <f t="shared" si="106"/>
        <v>100</v>
      </c>
      <c r="K183" s="8">
        <f t="shared" si="107"/>
        <v>70.588235294117652</v>
      </c>
      <c r="L183" s="8">
        <f t="shared" si="108"/>
        <v>64.235294117647058</v>
      </c>
      <c r="M183" s="8">
        <f t="shared" si="109"/>
        <v>3.9411764705882355</v>
      </c>
      <c r="N183" s="8">
        <f t="shared" si="100"/>
        <v>61.176470588235297</v>
      </c>
    </row>
    <row r="184" spans="1:14" s="18" customFormat="1" ht="15.75" customHeight="1">
      <c r="A184" s="65"/>
      <c r="B184" s="11"/>
      <c r="C184" s="11"/>
      <c r="D184" s="11"/>
      <c r="E184" s="11">
        <f>SUM(E172:E183)</f>
        <v>202</v>
      </c>
      <c r="F184" s="11">
        <f t="shared" ref="F184:I184" si="110">SUM(F172:F183)</f>
        <v>39</v>
      </c>
      <c r="G184" s="11">
        <f t="shared" si="110"/>
        <v>62</v>
      </c>
      <c r="H184" s="11">
        <f t="shared" si="110"/>
        <v>98</v>
      </c>
      <c r="I184" s="11">
        <f t="shared" si="110"/>
        <v>3</v>
      </c>
      <c r="J184" s="39">
        <f t="shared" ref="J184:J189" si="111">100/E184*(F184+G184+H184)</f>
        <v>98.514851485148512</v>
      </c>
      <c r="K184" s="39">
        <f t="shared" ref="K184:K189" si="112">100/E184*(G184+F184)</f>
        <v>50</v>
      </c>
      <c r="L184" s="39">
        <f t="shared" ref="L184:L189" si="113">(F184*100+G184*64+H184*36+I184*16)/E184</f>
        <v>56.653465346534652</v>
      </c>
      <c r="M184" s="39">
        <f t="shared" ref="M184:M189" si="114">(F184*5+G184*4+H184*3+I184*2)/E184</f>
        <v>3.6782178217821784</v>
      </c>
      <c r="N184" s="39">
        <f t="shared" ref="N184:N189" si="115">(100*F184+80*G184)/E184</f>
        <v>43.861386138613859</v>
      </c>
    </row>
    <row r="185" spans="1:14" ht="15.75" customHeight="1">
      <c r="A185" s="5"/>
      <c r="B185" s="11"/>
      <c r="C185" s="11" t="s">
        <v>5</v>
      </c>
      <c r="D185" s="11" t="s">
        <v>53</v>
      </c>
      <c r="E185" s="11">
        <f t="shared" si="101"/>
        <v>15</v>
      </c>
      <c r="F185" s="5">
        <v>0</v>
      </c>
      <c r="G185" s="7">
        <v>3</v>
      </c>
      <c r="H185" s="5">
        <v>10</v>
      </c>
      <c r="I185" s="5">
        <v>2</v>
      </c>
      <c r="J185" s="8">
        <f t="shared" si="111"/>
        <v>86.666666666666671</v>
      </c>
      <c r="K185" s="8">
        <f t="shared" si="112"/>
        <v>20</v>
      </c>
      <c r="L185" s="8">
        <f t="shared" si="113"/>
        <v>38.93333333333333</v>
      </c>
      <c r="M185" s="8">
        <f t="shared" si="114"/>
        <v>3.0666666666666669</v>
      </c>
      <c r="N185" s="8">
        <f t="shared" si="115"/>
        <v>16</v>
      </c>
    </row>
    <row r="186" spans="1:14" ht="15.75" customHeight="1">
      <c r="A186" s="5"/>
      <c r="B186" s="11" t="s">
        <v>65</v>
      </c>
      <c r="C186" s="11"/>
      <c r="D186" s="11" t="s">
        <v>53</v>
      </c>
      <c r="E186" s="11">
        <f t="shared" si="101"/>
        <v>15</v>
      </c>
      <c r="F186" s="5">
        <v>0</v>
      </c>
      <c r="G186" s="7">
        <v>3</v>
      </c>
      <c r="H186" s="5">
        <v>10</v>
      </c>
      <c r="I186" s="5">
        <v>2</v>
      </c>
      <c r="J186" s="8">
        <f t="shared" si="111"/>
        <v>86.666666666666671</v>
      </c>
      <c r="K186" s="8">
        <f t="shared" si="112"/>
        <v>20</v>
      </c>
      <c r="L186" s="8">
        <f t="shared" si="113"/>
        <v>38.93333333333333</v>
      </c>
      <c r="M186" s="8">
        <f t="shared" si="114"/>
        <v>3.0666666666666669</v>
      </c>
      <c r="N186" s="8">
        <f t="shared" si="115"/>
        <v>16</v>
      </c>
    </row>
    <row r="187" spans="1:14" ht="15.75" customHeight="1">
      <c r="A187" s="5"/>
      <c r="B187" s="11"/>
      <c r="C187" s="11"/>
      <c r="D187" s="11" t="s">
        <v>72</v>
      </c>
      <c r="E187" s="11">
        <f t="shared" si="101"/>
        <v>14</v>
      </c>
      <c r="F187" s="5">
        <v>0</v>
      </c>
      <c r="G187" s="7">
        <v>4</v>
      </c>
      <c r="H187" s="5">
        <v>10</v>
      </c>
      <c r="I187" s="5">
        <v>0</v>
      </c>
      <c r="J187" s="8">
        <f t="shared" si="111"/>
        <v>100</v>
      </c>
      <c r="K187" s="8">
        <f t="shared" si="112"/>
        <v>28.571428571428573</v>
      </c>
      <c r="L187" s="8">
        <f t="shared" si="113"/>
        <v>44</v>
      </c>
      <c r="M187" s="8">
        <f t="shared" si="114"/>
        <v>3.2857142857142856</v>
      </c>
      <c r="N187" s="8">
        <f t="shared" si="115"/>
        <v>22.857142857142858</v>
      </c>
    </row>
    <row r="188" spans="1:14" ht="15.75" customHeight="1">
      <c r="A188" s="5"/>
      <c r="B188" s="11" t="s">
        <v>70</v>
      </c>
      <c r="C188" s="11"/>
      <c r="D188" s="11" t="s">
        <v>72</v>
      </c>
      <c r="E188" s="11">
        <f t="shared" si="101"/>
        <v>14</v>
      </c>
      <c r="F188" s="5">
        <v>1</v>
      </c>
      <c r="G188" s="7">
        <v>5</v>
      </c>
      <c r="H188" s="5">
        <v>8</v>
      </c>
      <c r="I188" s="5">
        <v>0</v>
      </c>
      <c r="J188" s="8">
        <f t="shared" si="111"/>
        <v>100</v>
      </c>
      <c r="K188" s="8">
        <f t="shared" si="112"/>
        <v>42.857142857142861</v>
      </c>
      <c r="L188" s="8">
        <f t="shared" si="113"/>
        <v>50.571428571428569</v>
      </c>
      <c r="M188" s="8">
        <f t="shared" si="114"/>
        <v>3.5</v>
      </c>
      <c r="N188" s="8">
        <f t="shared" si="115"/>
        <v>35.714285714285715</v>
      </c>
    </row>
    <row r="189" spans="1:14" s="41" customFormat="1" ht="15.75" customHeight="1">
      <c r="A189" s="65"/>
      <c r="B189" s="11"/>
      <c r="C189" s="11"/>
      <c r="D189" s="11"/>
      <c r="E189" s="11">
        <f>SUM(E185:E188)</f>
        <v>58</v>
      </c>
      <c r="F189" s="11">
        <f t="shared" ref="F189:I189" si="116">SUM(F185:F188)</f>
        <v>1</v>
      </c>
      <c r="G189" s="11">
        <f t="shared" si="116"/>
        <v>15</v>
      </c>
      <c r="H189" s="11">
        <f t="shared" si="116"/>
        <v>38</v>
      </c>
      <c r="I189" s="11">
        <f t="shared" si="116"/>
        <v>4</v>
      </c>
      <c r="J189" s="39">
        <f t="shared" si="111"/>
        <v>93.103448275862064</v>
      </c>
      <c r="K189" s="39">
        <f t="shared" si="112"/>
        <v>27.586206896551722</v>
      </c>
      <c r="L189" s="39">
        <f t="shared" si="113"/>
        <v>42.96551724137931</v>
      </c>
      <c r="M189" s="39">
        <f t="shared" si="114"/>
        <v>3.2241379310344827</v>
      </c>
      <c r="N189" s="39">
        <f t="shared" si="115"/>
        <v>22.413793103448278</v>
      </c>
    </row>
    <row r="190" spans="1:14" ht="15.75" customHeight="1">
      <c r="A190" s="5"/>
      <c r="B190" s="11"/>
      <c r="C190" s="11" t="s">
        <v>23</v>
      </c>
      <c r="D190" s="11" t="s">
        <v>54</v>
      </c>
      <c r="E190" s="11">
        <f t="shared" si="101"/>
        <v>17</v>
      </c>
      <c r="F190" s="5">
        <v>2</v>
      </c>
      <c r="G190" s="7">
        <v>5</v>
      </c>
      <c r="H190" s="5">
        <v>10</v>
      </c>
      <c r="I190" s="5">
        <v>0</v>
      </c>
      <c r="J190" s="8">
        <f t="shared" ref="J190:J197" si="117">100/E190*(F190+G190+H190)</f>
        <v>100</v>
      </c>
      <c r="K190" s="8">
        <f t="shared" ref="K190:K197" si="118">100/E190*(G190+F190)</f>
        <v>41.176470588235297</v>
      </c>
      <c r="L190" s="8">
        <f t="shared" ref="L190:L197" si="119">(F190*100+G190*64+H190*36+I190*16)/E190</f>
        <v>51.764705882352942</v>
      </c>
      <c r="M190" s="8">
        <f t="shared" ref="M190:M197" si="120">(F190*5+G190*4+H190*3+I190*2)/E190</f>
        <v>3.5294117647058822</v>
      </c>
      <c r="N190" s="8">
        <f t="shared" ref="N190:N197" si="121">(100*F190+80*G190)/E190</f>
        <v>35.294117647058826</v>
      </c>
    </row>
    <row r="191" spans="1:14" s="1" customFormat="1" ht="15.75" customHeight="1">
      <c r="A191" s="5"/>
      <c r="B191" s="11" t="s">
        <v>65</v>
      </c>
      <c r="C191" s="11"/>
      <c r="D191" s="11" t="s">
        <v>54</v>
      </c>
      <c r="E191" s="11">
        <f t="shared" si="101"/>
        <v>17</v>
      </c>
      <c r="F191" s="5">
        <v>2</v>
      </c>
      <c r="G191" s="7">
        <v>5</v>
      </c>
      <c r="H191" s="5">
        <v>10</v>
      </c>
      <c r="I191" s="5">
        <v>0</v>
      </c>
      <c r="J191" s="8">
        <f t="shared" si="117"/>
        <v>100</v>
      </c>
      <c r="K191" s="8">
        <f t="shared" si="118"/>
        <v>41.176470588235297</v>
      </c>
      <c r="L191" s="8">
        <f t="shared" si="119"/>
        <v>51.764705882352942</v>
      </c>
      <c r="M191" s="8">
        <f t="shared" si="120"/>
        <v>3.5294117647058822</v>
      </c>
      <c r="N191" s="8">
        <f t="shared" si="121"/>
        <v>35.294117647058826</v>
      </c>
    </row>
    <row r="192" spans="1:14" s="18" customFormat="1" ht="15.75" customHeight="1">
      <c r="A192" s="65"/>
      <c r="B192" s="11"/>
      <c r="C192" s="11"/>
      <c r="D192" s="11"/>
      <c r="E192" s="11">
        <f>SUM(E190:E191)</f>
        <v>34</v>
      </c>
      <c r="F192" s="11">
        <f t="shared" ref="F192:I192" si="122">SUM(F190:F191)</f>
        <v>4</v>
      </c>
      <c r="G192" s="11">
        <f t="shared" si="122"/>
        <v>10</v>
      </c>
      <c r="H192" s="11">
        <f t="shared" si="122"/>
        <v>20</v>
      </c>
      <c r="I192" s="11">
        <f t="shared" si="122"/>
        <v>0</v>
      </c>
      <c r="J192" s="39">
        <f t="shared" si="117"/>
        <v>100</v>
      </c>
      <c r="K192" s="39">
        <f t="shared" si="118"/>
        <v>41.176470588235297</v>
      </c>
      <c r="L192" s="39">
        <f t="shared" si="119"/>
        <v>51.764705882352942</v>
      </c>
      <c r="M192" s="39">
        <f t="shared" si="120"/>
        <v>3.5294117647058822</v>
      </c>
      <c r="N192" s="39">
        <f t="shared" si="121"/>
        <v>35.294117647058826</v>
      </c>
    </row>
    <row r="193" spans="1:14" s="18" customFormat="1" ht="15.75" customHeight="1">
      <c r="A193" s="65"/>
      <c r="B193" s="11"/>
      <c r="C193" s="11"/>
      <c r="D193" s="11"/>
      <c r="E193" s="11">
        <f>E189+E184+E171+E159</f>
        <v>487</v>
      </c>
      <c r="F193" s="11">
        <f t="shared" ref="F193:I193" si="123">F189+F184+F171+F159</f>
        <v>108</v>
      </c>
      <c r="G193" s="11">
        <f t="shared" si="123"/>
        <v>128</v>
      </c>
      <c r="H193" s="11">
        <f t="shared" si="123"/>
        <v>240</v>
      </c>
      <c r="I193" s="11">
        <f t="shared" si="123"/>
        <v>11</v>
      </c>
      <c r="J193" s="39">
        <f t="shared" ref="J193" si="124">100/E193*(F193+G193+H193)</f>
        <v>97.741273100616013</v>
      </c>
      <c r="K193" s="39">
        <f t="shared" ref="K193" si="125">100/E193*(G193+F193)</f>
        <v>48.459958932238187</v>
      </c>
      <c r="L193" s="39">
        <f t="shared" ref="L193" si="126">(F193*100+G193*64+H193*36+I193*16)/E193</f>
        <v>57.100616016427104</v>
      </c>
      <c r="M193" s="39">
        <f t="shared" ref="M193" si="127">(F193*5+G193*4+H193*3+I193*2)/E193</f>
        <v>3.6837782340862422</v>
      </c>
      <c r="N193" s="39">
        <f t="shared" ref="N193" si="128">(100*F193+80*G193)/E193</f>
        <v>43.20328542094456</v>
      </c>
    </row>
    <row r="194" spans="1:14" ht="15.75" customHeight="1">
      <c r="A194" s="5"/>
      <c r="B194" s="11" t="s">
        <v>33</v>
      </c>
      <c r="C194" s="11"/>
      <c r="D194" s="11" t="s">
        <v>49</v>
      </c>
      <c r="E194" s="11">
        <f t="shared" si="101"/>
        <v>14</v>
      </c>
      <c r="F194" s="5">
        <v>5</v>
      </c>
      <c r="G194" s="7">
        <v>8</v>
      </c>
      <c r="H194" s="5">
        <v>1</v>
      </c>
      <c r="I194" s="5">
        <v>0</v>
      </c>
      <c r="J194" s="8">
        <f t="shared" si="117"/>
        <v>100</v>
      </c>
      <c r="K194" s="8">
        <f t="shared" si="118"/>
        <v>92.857142857142861</v>
      </c>
      <c r="L194" s="8">
        <f t="shared" si="119"/>
        <v>74.857142857142861</v>
      </c>
      <c r="M194" s="8">
        <f t="shared" si="120"/>
        <v>4.2857142857142856</v>
      </c>
      <c r="N194" s="8">
        <f t="shared" si="121"/>
        <v>81.428571428571431</v>
      </c>
    </row>
    <row r="195" spans="1:14" ht="15.75" customHeight="1">
      <c r="A195" s="5"/>
      <c r="B195" s="11"/>
      <c r="C195" s="11"/>
      <c r="D195" s="11" t="s">
        <v>44</v>
      </c>
      <c r="E195" s="11">
        <f t="shared" si="101"/>
        <v>15</v>
      </c>
      <c r="F195" s="5">
        <v>2</v>
      </c>
      <c r="G195" s="7">
        <v>9</v>
      </c>
      <c r="H195" s="5">
        <v>4</v>
      </c>
      <c r="I195" s="5">
        <v>0</v>
      </c>
      <c r="J195" s="8">
        <f t="shared" si="117"/>
        <v>100</v>
      </c>
      <c r="K195" s="8">
        <f t="shared" si="118"/>
        <v>73.333333333333343</v>
      </c>
      <c r="L195" s="8">
        <f t="shared" si="119"/>
        <v>61.333333333333336</v>
      </c>
      <c r="M195" s="8">
        <f t="shared" si="120"/>
        <v>3.8666666666666667</v>
      </c>
      <c r="N195" s="8">
        <f t="shared" si="121"/>
        <v>61.333333333333336</v>
      </c>
    </row>
    <row r="196" spans="1:14" ht="15.75" customHeight="1">
      <c r="A196" s="5"/>
      <c r="B196" s="11"/>
      <c r="C196" s="11"/>
      <c r="D196" s="11" t="s">
        <v>53</v>
      </c>
      <c r="E196" s="11">
        <f t="shared" si="101"/>
        <v>15</v>
      </c>
      <c r="F196" s="5">
        <v>0</v>
      </c>
      <c r="G196" s="7">
        <v>7</v>
      </c>
      <c r="H196" s="5">
        <v>8</v>
      </c>
      <c r="I196" s="5">
        <v>0</v>
      </c>
      <c r="J196" s="8">
        <f t="shared" si="117"/>
        <v>100</v>
      </c>
      <c r="K196" s="8">
        <f t="shared" si="118"/>
        <v>46.666666666666671</v>
      </c>
      <c r="L196" s="8">
        <f t="shared" si="119"/>
        <v>49.06666666666667</v>
      </c>
      <c r="M196" s="8">
        <f t="shared" si="120"/>
        <v>3.4666666666666668</v>
      </c>
      <c r="N196" s="8">
        <f t="shared" si="121"/>
        <v>37.333333333333336</v>
      </c>
    </row>
    <row r="197" spans="1:14" ht="15.75" customHeight="1">
      <c r="A197" s="5"/>
      <c r="B197" s="11"/>
      <c r="C197" s="11"/>
      <c r="D197" s="11" t="s">
        <v>72</v>
      </c>
      <c r="E197" s="11">
        <f t="shared" si="101"/>
        <v>14</v>
      </c>
      <c r="F197" s="5">
        <v>1</v>
      </c>
      <c r="G197" s="7">
        <v>8</v>
      </c>
      <c r="H197" s="5">
        <v>5</v>
      </c>
      <c r="I197" s="5">
        <v>0</v>
      </c>
      <c r="J197" s="8">
        <f t="shared" si="117"/>
        <v>100</v>
      </c>
      <c r="K197" s="8">
        <f t="shared" si="118"/>
        <v>64.285714285714292</v>
      </c>
      <c r="L197" s="8">
        <f t="shared" si="119"/>
        <v>56.571428571428569</v>
      </c>
      <c r="M197" s="8">
        <f t="shared" si="120"/>
        <v>3.7142857142857144</v>
      </c>
      <c r="N197" s="8">
        <f t="shared" si="121"/>
        <v>52.857142857142854</v>
      </c>
    </row>
    <row r="198" spans="1:14" ht="15.75" customHeight="1">
      <c r="A198" s="5"/>
      <c r="B198" s="11"/>
      <c r="C198" s="11"/>
      <c r="D198" s="11" t="s">
        <v>50</v>
      </c>
      <c r="E198" s="11">
        <f t="shared" si="101"/>
        <v>17</v>
      </c>
      <c r="F198" s="5">
        <v>2</v>
      </c>
      <c r="G198" s="7">
        <v>7</v>
      </c>
      <c r="H198" s="5">
        <v>8</v>
      </c>
      <c r="I198" s="5">
        <v>0</v>
      </c>
      <c r="J198" s="8">
        <f t="shared" si="106"/>
        <v>100</v>
      </c>
      <c r="K198" s="8">
        <f t="shared" si="107"/>
        <v>52.941176470588239</v>
      </c>
      <c r="L198" s="8">
        <f t="shared" si="108"/>
        <v>55.058823529411768</v>
      </c>
      <c r="M198" s="8">
        <f t="shared" si="109"/>
        <v>3.6470588235294117</v>
      </c>
      <c r="N198" s="8">
        <f t="shared" si="100"/>
        <v>44.705882352941174</v>
      </c>
    </row>
    <row r="199" spans="1:14" ht="15.75" customHeight="1">
      <c r="A199" s="5"/>
      <c r="B199" s="11"/>
      <c r="C199" s="11"/>
      <c r="D199" s="11" t="s">
        <v>54</v>
      </c>
      <c r="E199" s="11">
        <f t="shared" si="101"/>
        <v>17</v>
      </c>
      <c r="F199" s="5">
        <v>2</v>
      </c>
      <c r="G199" s="7">
        <v>5</v>
      </c>
      <c r="H199" s="5">
        <v>10</v>
      </c>
      <c r="I199" s="5">
        <v>0</v>
      </c>
      <c r="J199" s="8">
        <f t="shared" si="106"/>
        <v>100</v>
      </c>
      <c r="K199" s="8">
        <f t="shared" si="107"/>
        <v>41.176470588235297</v>
      </c>
      <c r="L199" s="8">
        <f t="shared" si="108"/>
        <v>51.764705882352942</v>
      </c>
      <c r="M199" s="8">
        <f t="shared" si="109"/>
        <v>3.5294117647058822</v>
      </c>
      <c r="N199" s="8">
        <f t="shared" si="100"/>
        <v>35.294117647058826</v>
      </c>
    </row>
    <row r="200" spans="1:14" ht="15.75" customHeight="1">
      <c r="A200" s="5"/>
      <c r="B200" s="11"/>
      <c r="C200" s="11"/>
      <c r="D200" s="11" t="s">
        <v>46</v>
      </c>
      <c r="E200" s="11">
        <f t="shared" si="101"/>
        <v>17</v>
      </c>
      <c r="F200" s="5">
        <v>1</v>
      </c>
      <c r="G200" s="7">
        <v>7</v>
      </c>
      <c r="H200" s="5">
        <v>9</v>
      </c>
      <c r="I200" s="5">
        <v>0</v>
      </c>
      <c r="J200" s="8">
        <f t="shared" si="106"/>
        <v>100</v>
      </c>
      <c r="K200" s="8">
        <f t="shared" si="107"/>
        <v>47.058823529411768</v>
      </c>
      <c r="L200" s="8">
        <f t="shared" si="108"/>
        <v>51.294117647058826</v>
      </c>
      <c r="M200" s="8">
        <f t="shared" si="109"/>
        <v>3.5294117647058822</v>
      </c>
      <c r="N200" s="8">
        <f t="shared" si="100"/>
        <v>38.823529411764703</v>
      </c>
    </row>
    <row r="201" spans="1:14" ht="15.75" customHeight="1">
      <c r="A201" s="5"/>
      <c r="B201" s="11"/>
      <c r="C201" s="11"/>
      <c r="D201" s="11" t="s">
        <v>47</v>
      </c>
      <c r="E201" s="11">
        <f t="shared" si="101"/>
        <v>16</v>
      </c>
      <c r="F201" s="5">
        <v>1</v>
      </c>
      <c r="G201" s="7">
        <v>8</v>
      </c>
      <c r="H201" s="5">
        <v>7</v>
      </c>
      <c r="I201" s="5">
        <v>0</v>
      </c>
      <c r="J201" s="8">
        <f t="shared" si="106"/>
        <v>100</v>
      </c>
      <c r="K201" s="8">
        <f t="shared" si="107"/>
        <v>56.25</v>
      </c>
      <c r="L201" s="8">
        <f t="shared" si="108"/>
        <v>54</v>
      </c>
      <c r="M201" s="8">
        <f t="shared" si="109"/>
        <v>3.625</v>
      </c>
      <c r="N201" s="8">
        <f t="shared" si="100"/>
        <v>46.25</v>
      </c>
    </row>
    <row r="202" spans="1:14" ht="15.75" customHeight="1">
      <c r="A202" s="5"/>
      <c r="B202" s="11"/>
      <c r="C202" s="11"/>
      <c r="D202" s="11" t="s">
        <v>48</v>
      </c>
      <c r="E202" s="11">
        <f t="shared" si="101"/>
        <v>17</v>
      </c>
      <c r="F202" s="5">
        <v>2</v>
      </c>
      <c r="G202" s="7">
        <v>3</v>
      </c>
      <c r="H202" s="5">
        <v>12</v>
      </c>
      <c r="I202" s="5">
        <v>0</v>
      </c>
      <c r="J202" s="8">
        <f t="shared" si="106"/>
        <v>100</v>
      </c>
      <c r="K202" s="8">
        <f t="shared" si="107"/>
        <v>29.411764705882355</v>
      </c>
      <c r="L202" s="8">
        <f t="shared" si="108"/>
        <v>48.470588235294116</v>
      </c>
      <c r="M202" s="8">
        <f t="shared" si="109"/>
        <v>3.4117647058823528</v>
      </c>
      <c r="N202" s="8">
        <f t="shared" si="100"/>
        <v>25.882352941176471</v>
      </c>
    </row>
    <row r="203" spans="1:14" ht="15.75" customHeight="1">
      <c r="A203" s="5"/>
      <c r="B203" s="11"/>
      <c r="C203" s="11"/>
      <c r="D203" s="11" t="s">
        <v>71</v>
      </c>
      <c r="E203" s="11">
        <f t="shared" si="101"/>
        <v>20</v>
      </c>
      <c r="F203" s="5">
        <v>3</v>
      </c>
      <c r="G203" s="7">
        <v>10</v>
      </c>
      <c r="H203" s="5">
        <v>7</v>
      </c>
      <c r="I203" s="5">
        <v>0</v>
      </c>
      <c r="J203" s="8">
        <f t="shared" si="106"/>
        <v>100</v>
      </c>
      <c r="K203" s="8">
        <f t="shared" si="107"/>
        <v>65</v>
      </c>
      <c r="L203" s="8">
        <f t="shared" si="108"/>
        <v>59.6</v>
      </c>
      <c r="M203" s="8">
        <f t="shared" si="109"/>
        <v>3.8</v>
      </c>
      <c r="N203" s="8">
        <f t="shared" si="100"/>
        <v>55</v>
      </c>
    </row>
    <row r="204" spans="1:14" ht="15.75" customHeight="1">
      <c r="A204" s="5"/>
      <c r="B204" s="11"/>
      <c r="C204" s="11"/>
      <c r="D204" s="11" t="s">
        <v>74</v>
      </c>
      <c r="E204" s="11">
        <f t="shared" ref="E204:E237" si="129">F204+G204+H204+I204</f>
        <v>16</v>
      </c>
      <c r="F204" s="5">
        <v>0</v>
      </c>
      <c r="G204" s="7">
        <v>1</v>
      </c>
      <c r="H204" s="5">
        <v>14</v>
      </c>
      <c r="I204" s="5">
        <v>1</v>
      </c>
      <c r="J204" s="8">
        <f t="shared" si="106"/>
        <v>93.75</v>
      </c>
      <c r="K204" s="8">
        <f t="shared" si="107"/>
        <v>6.25</v>
      </c>
      <c r="L204" s="8">
        <f t="shared" si="108"/>
        <v>36.5</v>
      </c>
      <c r="M204" s="8">
        <f t="shared" si="109"/>
        <v>3</v>
      </c>
      <c r="N204" s="8">
        <f t="shared" si="100"/>
        <v>5</v>
      </c>
    </row>
    <row r="205" spans="1:14" ht="15.75" customHeight="1">
      <c r="A205" s="5"/>
      <c r="B205" s="11"/>
      <c r="C205" s="11"/>
      <c r="D205" s="11">
        <v>10</v>
      </c>
      <c r="E205" s="11">
        <f t="shared" si="129"/>
        <v>18</v>
      </c>
      <c r="F205" s="5">
        <v>6</v>
      </c>
      <c r="G205" s="7">
        <v>4</v>
      </c>
      <c r="H205" s="5">
        <v>8</v>
      </c>
      <c r="I205" s="5">
        <v>0</v>
      </c>
      <c r="J205" s="8">
        <f t="shared" ref="J205" si="130">100/E205*(F205+G205+H205)</f>
        <v>100</v>
      </c>
      <c r="K205" s="8">
        <f t="shared" ref="K205" si="131">100/E205*(G205+F205)</f>
        <v>55.555555555555557</v>
      </c>
      <c r="L205" s="8">
        <f t="shared" ref="L205" si="132">(F205*100+G205*64+H205*36+I205*16)/E205</f>
        <v>63.555555555555557</v>
      </c>
      <c r="M205" s="8">
        <f t="shared" ref="M205" si="133">(F205*5+G205*4+H205*3+I205*2)/E205</f>
        <v>3.8888888888888888</v>
      </c>
      <c r="N205" s="8">
        <f t="shared" ref="N205" si="134">(100*F205+80*G205)/E205</f>
        <v>51.111111111111114</v>
      </c>
    </row>
    <row r="206" spans="1:14" ht="15.75" customHeight="1">
      <c r="A206" s="5"/>
      <c r="B206" s="11"/>
      <c r="C206" s="11"/>
      <c r="D206" s="11">
        <v>11</v>
      </c>
      <c r="E206" s="11">
        <f t="shared" si="129"/>
        <v>16</v>
      </c>
      <c r="F206" s="5">
        <v>7</v>
      </c>
      <c r="G206" s="7">
        <v>4</v>
      </c>
      <c r="H206" s="5">
        <v>5</v>
      </c>
      <c r="I206" s="5">
        <v>0</v>
      </c>
      <c r="J206" s="8">
        <f t="shared" si="106"/>
        <v>100</v>
      </c>
      <c r="K206" s="8">
        <f t="shared" si="107"/>
        <v>68.75</v>
      </c>
      <c r="L206" s="8">
        <f t="shared" si="108"/>
        <v>71</v>
      </c>
      <c r="M206" s="8">
        <f t="shared" si="109"/>
        <v>4.125</v>
      </c>
      <c r="N206" s="8">
        <f t="shared" si="100"/>
        <v>63.75</v>
      </c>
    </row>
    <row r="207" spans="1:14" s="12" customFormat="1" ht="15.75" customHeight="1">
      <c r="A207" s="10"/>
      <c r="B207" s="11"/>
      <c r="C207" s="11"/>
      <c r="D207" s="11"/>
      <c r="E207" s="11">
        <f>SUM(E194:E206)</f>
        <v>212</v>
      </c>
      <c r="F207" s="11">
        <f t="shared" ref="F207:I207" si="135">SUM(F194:F206)</f>
        <v>32</v>
      </c>
      <c r="G207" s="11">
        <f t="shared" si="135"/>
        <v>81</v>
      </c>
      <c r="H207" s="11">
        <f t="shared" si="135"/>
        <v>98</v>
      </c>
      <c r="I207" s="11">
        <f t="shared" si="135"/>
        <v>1</v>
      </c>
      <c r="J207" s="39">
        <f t="shared" si="106"/>
        <v>99.528301886792448</v>
      </c>
      <c r="K207" s="39">
        <f t="shared" si="107"/>
        <v>53.301886792452834</v>
      </c>
      <c r="L207" s="39">
        <f t="shared" si="108"/>
        <v>56.264150943396224</v>
      </c>
      <c r="M207" s="39">
        <f t="shared" si="109"/>
        <v>3.6792452830188678</v>
      </c>
      <c r="N207" s="39">
        <f t="shared" si="100"/>
        <v>45.660377358490564</v>
      </c>
    </row>
    <row r="208" spans="1:14" ht="15.75" customHeight="1">
      <c r="A208" s="5"/>
      <c r="B208" s="11" t="s">
        <v>4</v>
      </c>
      <c r="C208" s="11" t="s">
        <v>5</v>
      </c>
      <c r="D208" s="11" t="s">
        <v>50</v>
      </c>
      <c r="E208" s="11">
        <f t="shared" si="129"/>
        <v>17</v>
      </c>
      <c r="F208" s="5">
        <v>3</v>
      </c>
      <c r="G208" s="7">
        <v>7</v>
      </c>
      <c r="H208" s="5">
        <v>7</v>
      </c>
      <c r="I208" s="5">
        <v>0</v>
      </c>
      <c r="J208" s="8">
        <f t="shared" si="106"/>
        <v>100</v>
      </c>
      <c r="K208" s="8">
        <f t="shared" si="107"/>
        <v>58.82352941176471</v>
      </c>
      <c r="L208" s="8">
        <f t="shared" si="108"/>
        <v>58.823529411764703</v>
      </c>
      <c r="M208" s="8">
        <f t="shared" si="109"/>
        <v>3.7647058823529411</v>
      </c>
      <c r="N208" s="8">
        <f t="shared" si="100"/>
        <v>50.588235294117645</v>
      </c>
    </row>
    <row r="209" spans="1:14" ht="15.75" customHeight="1">
      <c r="A209" s="5"/>
      <c r="B209" s="11"/>
      <c r="C209" s="11"/>
      <c r="D209" s="11" t="s">
        <v>54</v>
      </c>
      <c r="E209" s="11">
        <f t="shared" si="129"/>
        <v>17</v>
      </c>
      <c r="F209" s="5">
        <v>2</v>
      </c>
      <c r="G209" s="7">
        <v>9</v>
      </c>
      <c r="H209" s="5">
        <v>6</v>
      </c>
      <c r="I209" s="5">
        <v>0</v>
      </c>
      <c r="J209" s="8">
        <f t="shared" si="106"/>
        <v>100</v>
      </c>
      <c r="K209" s="8">
        <f t="shared" si="107"/>
        <v>64.705882352941188</v>
      </c>
      <c r="L209" s="8">
        <f t="shared" si="108"/>
        <v>58.352941176470587</v>
      </c>
      <c r="M209" s="8">
        <f t="shared" si="109"/>
        <v>3.7647058823529411</v>
      </c>
      <c r="N209" s="8">
        <f t="shared" si="100"/>
        <v>54.117647058823529</v>
      </c>
    </row>
    <row r="210" spans="1:14" ht="15.75" customHeight="1">
      <c r="A210" s="5"/>
      <c r="B210" s="11"/>
      <c r="C210" s="11"/>
      <c r="D210" s="11" t="s">
        <v>46</v>
      </c>
      <c r="E210" s="11">
        <f t="shared" si="129"/>
        <v>17</v>
      </c>
      <c r="F210" s="5">
        <v>0</v>
      </c>
      <c r="G210" s="7">
        <v>8</v>
      </c>
      <c r="H210" s="5">
        <v>9</v>
      </c>
      <c r="I210" s="5">
        <v>0</v>
      </c>
      <c r="J210" s="8">
        <f t="shared" si="106"/>
        <v>100</v>
      </c>
      <c r="K210" s="8">
        <f t="shared" si="107"/>
        <v>47.058823529411768</v>
      </c>
      <c r="L210" s="8">
        <f t="shared" si="108"/>
        <v>49.176470588235297</v>
      </c>
      <c r="M210" s="8">
        <f t="shared" si="109"/>
        <v>3.4705882352941178</v>
      </c>
      <c r="N210" s="8">
        <f t="shared" si="100"/>
        <v>37.647058823529413</v>
      </c>
    </row>
    <row r="211" spans="1:14" ht="15.75" customHeight="1">
      <c r="A211" s="5"/>
      <c r="B211" s="11"/>
      <c r="C211" s="11"/>
      <c r="D211" s="11" t="s">
        <v>47</v>
      </c>
      <c r="E211" s="11">
        <f t="shared" si="129"/>
        <v>16</v>
      </c>
      <c r="F211" s="5">
        <v>3</v>
      </c>
      <c r="G211" s="7">
        <v>8</v>
      </c>
      <c r="H211" s="5">
        <v>5</v>
      </c>
      <c r="I211" s="5">
        <v>0</v>
      </c>
      <c r="J211" s="8">
        <f t="shared" si="106"/>
        <v>100</v>
      </c>
      <c r="K211" s="8">
        <f t="shared" si="107"/>
        <v>68.75</v>
      </c>
      <c r="L211" s="8">
        <f t="shared" si="108"/>
        <v>62</v>
      </c>
      <c r="M211" s="8">
        <f t="shared" si="109"/>
        <v>3.875</v>
      </c>
      <c r="N211" s="8">
        <f t="shared" si="100"/>
        <v>58.75</v>
      </c>
    </row>
    <row r="212" spans="1:14" ht="15.75" customHeight="1">
      <c r="A212" s="5"/>
      <c r="B212" s="11"/>
      <c r="C212" s="11"/>
      <c r="D212" s="11" t="s">
        <v>48</v>
      </c>
      <c r="E212" s="11">
        <f t="shared" si="129"/>
        <v>17</v>
      </c>
      <c r="F212" s="5">
        <v>3</v>
      </c>
      <c r="G212" s="7">
        <v>7</v>
      </c>
      <c r="H212" s="5">
        <v>7</v>
      </c>
      <c r="I212" s="5">
        <v>0</v>
      </c>
      <c r="J212" s="8">
        <f t="shared" si="106"/>
        <v>100</v>
      </c>
      <c r="K212" s="8">
        <f t="shared" si="107"/>
        <v>58.82352941176471</v>
      </c>
      <c r="L212" s="8">
        <f t="shared" si="108"/>
        <v>58.823529411764703</v>
      </c>
      <c r="M212" s="8">
        <f t="shared" si="109"/>
        <v>3.7647058823529411</v>
      </c>
      <c r="N212" s="8">
        <f t="shared" si="100"/>
        <v>50.588235294117645</v>
      </c>
    </row>
    <row r="213" spans="1:14" ht="15.75" customHeight="1">
      <c r="A213" s="5"/>
      <c r="B213" s="11"/>
      <c r="C213" s="11"/>
      <c r="D213" s="11" t="s">
        <v>71</v>
      </c>
      <c r="E213" s="11">
        <f t="shared" si="129"/>
        <v>20</v>
      </c>
      <c r="F213" s="5">
        <v>4</v>
      </c>
      <c r="G213" s="7">
        <v>12</v>
      </c>
      <c r="H213" s="5">
        <v>4</v>
      </c>
      <c r="I213" s="5">
        <v>0</v>
      </c>
      <c r="J213" s="8">
        <f t="shared" si="106"/>
        <v>100</v>
      </c>
      <c r="K213" s="8">
        <f t="shared" si="107"/>
        <v>80</v>
      </c>
      <c r="L213" s="8">
        <f t="shared" si="108"/>
        <v>65.599999999999994</v>
      </c>
      <c r="M213" s="8">
        <f t="shared" si="109"/>
        <v>4</v>
      </c>
      <c r="N213" s="8">
        <f t="shared" si="100"/>
        <v>68</v>
      </c>
    </row>
    <row r="214" spans="1:14" ht="15.75" customHeight="1">
      <c r="A214" s="5"/>
      <c r="B214" s="11"/>
      <c r="C214" s="11"/>
      <c r="D214" s="11" t="s">
        <v>74</v>
      </c>
      <c r="E214" s="11">
        <f t="shared" si="129"/>
        <v>16</v>
      </c>
      <c r="F214" s="5">
        <v>0</v>
      </c>
      <c r="G214" s="7">
        <v>3</v>
      </c>
      <c r="H214" s="5">
        <v>12</v>
      </c>
      <c r="I214" s="5">
        <v>1</v>
      </c>
      <c r="J214" s="8">
        <f t="shared" ref="J214" si="136">100/E214*(F214+G214+H214)</f>
        <v>93.75</v>
      </c>
      <c r="K214" s="8">
        <f t="shared" ref="K214" si="137">100/E214*(G214+F214)</f>
        <v>18.75</v>
      </c>
      <c r="L214" s="8">
        <f t="shared" ref="L214" si="138">(F214*100+G214*64+H214*36+I214*16)/E214</f>
        <v>40</v>
      </c>
      <c r="M214" s="8">
        <f t="shared" ref="M214" si="139">(F214*5+G214*4+H214*3+I214*2)/E214</f>
        <v>3.125</v>
      </c>
      <c r="N214" s="8">
        <f t="shared" ref="N214" si="140">(100*F214+80*G214)/E214</f>
        <v>15</v>
      </c>
    </row>
    <row r="215" spans="1:14" ht="15.75" customHeight="1">
      <c r="A215" s="5"/>
      <c r="B215" s="11"/>
      <c r="C215" s="11"/>
      <c r="D215" s="11">
        <v>10</v>
      </c>
      <c r="E215" s="11">
        <f t="shared" si="129"/>
        <v>18</v>
      </c>
      <c r="F215" s="5">
        <v>7</v>
      </c>
      <c r="G215" s="7">
        <v>10</v>
      </c>
      <c r="H215" s="5">
        <v>1</v>
      </c>
      <c r="I215" s="5">
        <v>0</v>
      </c>
      <c r="J215" s="8">
        <f t="shared" si="106"/>
        <v>100</v>
      </c>
      <c r="K215" s="8">
        <f t="shared" si="107"/>
        <v>94.444444444444443</v>
      </c>
      <c r="L215" s="8">
        <f t="shared" si="108"/>
        <v>76.444444444444443</v>
      </c>
      <c r="M215" s="8">
        <f t="shared" si="109"/>
        <v>4.333333333333333</v>
      </c>
      <c r="N215" s="8">
        <f t="shared" ref="N215:N279" si="141">(100*F215+80*G215)/E215</f>
        <v>83.333333333333329</v>
      </c>
    </row>
    <row r="216" spans="1:14" ht="15.75" customHeight="1">
      <c r="A216" s="5"/>
      <c r="B216" s="11"/>
      <c r="C216" s="11"/>
      <c r="D216" s="11">
        <v>11</v>
      </c>
      <c r="E216" s="11">
        <f t="shared" si="129"/>
        <v>16</v>
      </c>
      <c r="F216" s="5">
        <v>8</v>
      </c>
      <c r="G216" s="7">
        <v>4</v>
      </c>
      <c r="H216" s="5">
        <v>4</v>
      </c>
      <c r="I216" s="5">
        <v>0</v>
      </c>
      <c r="J216" s="8">
        <f t="shared" si="106"/>
        <v>100</v>
      </c>
      <c r="K216" s="8">
        <f t="shared" si="107"/>
        <v>75</v>
      </c>
      <c r="L216" s="8">
        <f t="shared" si="108"/>
        <v>75</v>
      </c>
      <c r="M216" s="8">
        <f t="shared" si="109"/>
        <v>4.25</v>
      </c>
      <c r="N216" s="8">
        <f t="shared" si="141"/>
        <v>70</v>
      </c>
    </row>
    <row r="217" spans="1:14" s="12" customFormat="1" ht="15.75" customHeight="1">
      <c r="A217" s="10"/>
      <c r="B217" s="11"/>
      <c r="C217" s="11"/>
      <c r="D217" s="11"/>
      <c r="E217" s="11">
        <f>SUM(E208:E216)</f>
        <v>154</v>
      </c>
      <c r="F217" s="11">
        <f t="shared" ref="F217:I217" si="142">SUM(F208:F216)</f>
        <v>30</v>
      </c>
      <c r="G217" s="11">
        <f t="shared" si="142"/>
        <v>68</v>
      </c>
      <c r="H217" s="11">
        <f t="shared" si="142"/>
        <v>55</v>
      </c>
      <c r="I217" s="11">
        <f t="shared" si="142"/>
        <v>1</v>
      </c>
      <c r="J217" s="39">
        <f t="shared" si="106"/>
        <v>99.350649350649348</v>
      </c>
      <c r="K217" s="39">
        <f t="shared" si="107"/>
        <v>63.636363636363633</v>
      </c>
      <c r="L217" s="39">
        <f t="shared" si="108"/>
        <v>60.701298701298704</v>
      </c>
      <c r="M217" s="39">
        <f t="shared" si="109"/>
        <v>3.8246753246753249</v>
      </c>
      <c r="N217" s="39">
        <f t="shared" si="141"/>
        <v>54.805194805194802</v>
      </c>
    </row>
    <row r="218" spans="1:14" ht="15.75" customHeight="1">
      <c r="A218" s="5"/>
      <c r="B218" s="11" t="s">
        <v>28</v>
      </c>
      <c r="C218" s="11" t="s">
        <v>36</v>
      </c>
      <c r="D218" s="11" t="s">
        <v>51</v>
      </c>
      <c r="E218" s="11">
        <f t="shared" si="129"/>
        <v>20</v>
      </c>
      <c r="F218" s="5">
        <v>8</v>
      </c>
      <c r="G218" s="7">
        <v>6</v>
      </c>
      <c r="H218" s="5">
        <v>6</v>
      </c>
      <c r="I218" s="5">
        <v>0</v>
      </c>
      <c r="J218" s="8">
        <f t="shared" si="106"/>
        <v>100</v>
      </c>
      <c r="K218" s="8">
        <f t="shared" si="107"/>
        <v>70</v>
      </c>
      <c r="L218" s="8">
        <f t="shared" si="108"/>
        <v>70</v>
      </c>
      <c r="M218" s="8">
        <f t="shared" si="109"/>
        <v>4.0999999999999996</v>
      </c>
      <c r="N218" s="8">
        <f t="shared" si="141"/>
        <v>64</v>
      </c>
    </row>
    <row r="219" spans="1:14" ht="15.75" customHeight="1">
      <c r="A219" s="5"/>
      <c r="B219" s="11"/>
      <c r="C219" s="11"/>
      <c r="D219" s="11" t="s">
        <v>42</v>
      </c>
      <c r="E219" s="11">
        <f t="shared" si="129"/>
        <v>19</v>
      </c>
      <c r="F219" s="5">
        <v>1</v>
      </c>
      <c r="G219" s="7">
        <v>6</v>
      </c>
      <c r="H219" s="5">
        <v>12</v>
      </c>
      <c r="I219" s="5">
        <v>0</v>
      </c>
      <c r="J219" s="8">
        <f t="shared" si="106"/>
        <v>100</v>
      </c>
      <c r="K219" s="8">
        <f t="shared" si="107"/>
        <v>36.842105263157897</v>
      </c>
      <c r="L219" s="8">
        <f t="shared" si="108"/>
        <v>48.210526315789473</v>
      </c>
      <c r="M219" s="8">
        <f t="shared" si="109"/>
        <v>3.4210526315789473</v>
      </c>
      <c r="N219" s="8">
        <f t="shared" si="141"/>
        <v>30.526315789473685</v>
      </c>
    </row>
    <row r="220" spans="1:14" ht="15.75" customHeight="1">
      <c r="A220" s="5"/>
      <c r="B220" s="11"/>
      <c r="C220" s="11"/>
      <c r="D220" s="11" t="s">
        <v>55</v>
      </c>
      <c r="E220" s="11">
        <f t="shared" si="129"/>
        <v>17</v>
      </c>
      <c r="F220" s="5">
        <v>10</v>
      </c>
      <c r="G220" s="7">
        <v>7</v>
      </c>
      <c r="H220" s="5">
        <v>0</v>
      </c>
      <c r="I220" s="5">
        <v>0</v>
      </c>
      <c r="J220" s="8">
        <f t="shared" si="106"/>
        <v>100</v>
      </c>
      <c r="K220" s="8">
        <f t="shared" si="107"/>
        <v>100</v>
      </c>
      <c r="L220" s="8">
        <f t="shared" si="108"/>
        <v>85.17647058823529</v>
      </c>
      <c r="M220" s="8">
        <f t="shared" si="109"/>
        <v>4.5882352941176467</v>
      </c>
      <c r="N220" s="8">
        <f t="shared" si="141"/>
        <v>91.764705882352942</v>
      </c>
    </row>
    <row r="221" spans="1:14" ht="15.75" customHeight="1">
      <c r="A221" s="5"/>
      <c r="B221" s="11"/>
      <c r="C221" s="11"/>
      <c r="D221" s="11" t="s">
        <v>50</v>
      </c>
      <c r="E221" s="11">
        <f t="shared" si="129"/>
        <v>17</v>
      </c>
      <c r="F221" s="5">
        <v>2</v>
      </c>
      <c r="G221" s="7">
        <v>2</v>
      </c>
      <c r="H221" s="5">
        <v>13</v>
      </c>
      <c r="I221" s="5">
        <v>0</v>
      </c>
      <c r="J221" s="8">
        <f t="shared" si="106"/>
        <v>100</v>
      </c>
      <c r="K221" s="8">
        <f t="shared" si="107"/>
        <v>23.529411764705884</v>
      </c>
      <c r="L221" s="8">
        <f t="shared" si="108"/>
        <v>46.823529411764703</v>
      </c>
      <c r="M221" s="8">
        <f t="shared" si="109"/>
        <v>3.3529411764705883</v>
      </c>
      <c r="N221" s="8">
        <f t="shared" si="141"/>
        <v>21.176470588235293</v>
      </c>
    </row>
    <row r="222" spans="1:14" ht="15.75" customHeight="1">
      <c r="A222" s="5"/>
      <c r="B222" s="11"/>
      <c r="C222" s="11"/>
      <c r="D222" s="11" t="s">
        <v>54</v>
      </c>
      <c r="E222" s="11">
        <f t="shared" si="129"/>
        <v>17</v>
      </c>
      <c r="F222" s="5">
        <v>1</v>
      </c>
      <c r="G222" s="7">
        <v>6</v>
      </c>
      <c r="H222" s="5">
        <v>10</v>
      </c>
      <c r="I222" s="5">
        <v>0</v>
      </c>
      <c r="J222" s="8">
        <f t="shared" si="106"/>
        <v>100</v>
      </c>
      <c r="K222" s="8">
        <f t="shared" si="107"/>
        <v>41.176470588235297</v>
      </c>
      <c r="L222" s="8">
        <f t="shared" si="108"/>
        <v>49.647058823529413</v>
      </c>
      <c r="M222" s="8">
        <f t="shared" si="109"/>
        <v>3.4705882352941178</v>
      </c>
      <c r="N222" s="8">
        <f t="shared" si="141"/>
        <v>34.117647058823529</v>
      </c>
    </row>
    <row r="223" spans="1:14" ht="15.75" customHeight="1">
      <c r="A223" s="5"/>
      <c r="B223" s="11"/>
      <c r="C223" s="11"/>
      <c r="D223" s="11" t="s">
        <v>47</v>
      </c>
      <c r="E223" s="11">
        <f t="shared" si="129"/>
        <v>16</v>
      </c>
      <c r="F223" s="5">
        <v>4</v>
      </c>
      <c r="G223" s="7">
        <v>4</v>
      </c>
      <c r="H223" s="5">
        <v>8</v>
      </c>
      <c r="I223" s="5">
        <v>0</v>
      </c>
      <c r="J223" s="8">
        <f t="shared" si="106"/>
        <v>100</v>
      </c>
      <c r="K223" s="8">
        <f t="shared" si="107"/>
        <v>50</v>
      </c>
      <c r="L223" s="8">
        <f t="shared" si="108"/>
        <v>59</v>
      </c>
      <c r="M223" s="8">
        <f t="shared" si="109"/>
        <v>3.75</v>
      </c>
      <c r="N223" s="8">
        <f t="shared" si="141"/>
        <v>45</v>
      </c>
    </row>
    <row r="224" spans="1:14" ht="15.75" customHeight="1">
      <c r="A224" s="5"/>
      <c r="B224" s="11"/>
      <c r="C224" s="11"/>
      <c r="D224" s="11" t="s">
        <v>48</v>
      </c>
      <c r="E224" s="11">
        <f t="shared" si="129"/>
        <v>17</v>
      </c>
      <c r="F224" s="5">
        <v>1</v>
      </c>
      <c r="G224" s="7">
        <v>6</v>
      </c>
      <c r="H224" s="5">
        <v>8</v>
      </c>
      <c r="I224" s="5">
        <v>2</v>
      </c>
      <c r="J224" s="8">
        <f t="shared" si="106"/>
        <v>88.235294117647072</v>
      </c>
      <c r="K224" s="8">
        <f t="shared" si="107"/>
        <v>41.176470588235297</v>
      </c>
      <c r="L224" s="8">
        <f t="shared" si="108"/>
        <v>47.294117647058826</v>
      </c>
      <c r="M224" s="8">
        <f t="shared" si="109"/>
        <v>3.3529411764705883</v>
      </c>
      <c r="N224" s="8">
        <f t="shared" si="141"/>
        <v>34.117647058823529</v>
      </c>
    </row>
    <row r="225" spans="1:14" ht="15.75" customHeight="1">
      <c r="A225" s="5"/>
      <c r="B225" s="11"/>
      <c r="C225" s="11"/>
      <c r="D225" s="11" t="s">
        <v>71</v>
      </c>
      <c r="E225" s="11">
        <f t="shared" si="129"/>
        <v>20</v>
      </c>
      <c r="F225" s="5">
        <v>5</v>
      </c>
      <c r="G225" s="7">
        <v>9</v>
      </c>
      <c r="H225" s="5">
        <v>6</v>
      </c>
      <c r="I225" s="5">
        <v>0</v>
      </c>
      <c r="J225" s="8">
        <f t="shared" si="106"/>
        <v>100</v>
      </c>
      <c r="K225" s="8">
        <f t="shared" si="107"/>
        <v>70</v>
      </c>
      <c r="L225" s="8">
        <f t="shared" si="108"/>
        <v>64.599999999999994</v>
      </c>
      <c r="M225" s="8">
        <f t="shared" si="109"/>
        <v>3.95</v>
      </c>
      <c r="N225" s="8">
        <f t="shared" si="141"/>
        <v>61</v>
      </c>
    </row>
    <row r="226" spans="1:14" ht="15.75" customHeight="1">
      <c r="A226" s="5"/>
      <c r="B226" s="11"/>
      <c r="C226" s="11"/>
      <c r="D226" s="11">
        <v>10</v>
      </c>
      <c r="E226" s="11">
        <f t="shared" si="129"/>
        <v>18</v>
      </c>
      <c r="F226" s="5">
        <v>10</v>
      </c>
      <c r="G226" s="7">
        <v>6</v>
      </c>
      <c r="H226" s="5">
        <v>2</v>
      </c>
      <c r="I226" s="5">
        <v>0</v>
      </c>
      <c r="J226" s="8">
        <f t="shared" ref="J226:J227" si="143">100/E226*(F226+G226+H226)</f>
        <v>100</v>
      </c>
      <c r="K226" s="8">
        <f t="shared" ref="K226:K227" si="144">100/E226*(G226+F226)</f>
        <v>88.888888888888886</v>
      </c>
      <c r="L226" s="8">
        <f t="shared" ref="L226:L227" si="145">(F226*100+G226*64+H226*36+I226*16)/E226</f>
        <v>80.888888888888886</v>
      </c>
      <c r="M226" s="8">
        <f t="shared" ref="M226:M227" si="146">(F226*5+G226*4+H226*3+I226*2)/E226</f>
        <v>4.4444444444444446</v>
      </c>
      <c r="N226" s="8">
        <f t="shared" ref="N226:N227" si="147">(100*F226+80*G226)/E226</f>
        <v>82.222222222222229</v>
      </c>
    </row>
    <row r="227" spans="1:14" ht="15.75" customHeight="1">
      <c r="A227" s="5"/>
      <c r="B227" s="11"/>
      <c r="C227" s="11"/>
      <c r="D227" s="11">
        <v>11</v>
      </c>
      <c r="E227" s="11">
        <f t="shared" si="129"/>
        <v>16</v>
      </c>
      <c r="F227" s="5">
        <v>9</v>
      </c>
      <c r="G227" s="7">
        <v>3</v>
      </c>
      <c r="H227" s="5">
        <v>3</v>
      </c>
      <c r="I227" s="5">
        <v>1</v>
      </c>
      <c r="J227" s="8">
        <f t="shared" si="143"/>
        <v>93.75</v>
      </c>
      <c r="K227" s="8">
        <f t="shared" si="144"/>
        <v>75</v>
      </c>
      <c r="L227" s="8">
        <f t="shared" si="145"/>
        <v>76</v>
      </c>
      <c r="M227" s="8">
        <f t="shared" si="146"/>
        <v>4.25</v>
      </c>
      <c r="N227" s="8">
        <f t="shared" si="147"/>
        <v>71.25</v>
      </c>
    </row>
    <row r="228" spans="1:14" s="12" customFormat="1" ht="15.75" customHeight="1">
      <c r="A228" s="10"/>
      <c r="B228" s="11"/>
      <c r="C228" s="11"/>
      <c r="D228" s="11"/>
      <c r="E228" s="11">
        <f>SUM(E218:E227)</f>
        <v>177</v>
      </c>
      <c r="F228" s="11">
        <f t="shared" ref="F228:I228" si="148">SUM(F218:F227)</f>
        <v>51</v>
      </c>
      <c r="G228" s="11">
        <f t="shared" si="148"/>
        <v>55</v>
      </c>
      <c r="H228" s="11">
        <f t="shared" si="148"/>
        <v>68</v>
      </c>
      <c r="I228" s="11">
        <f t="shared" si="148"/>
        <v>3</v>
      </c>
      <c r="J228" s="39">
        <f t="shared" si="106"/>
        <v>98.305084745762713</v>
      </c>
      <c r="K228" s="39">
        <f t="shared" si="107"/>
        <v>59.887005649717516</v>
      </c>
      <c r="L228" s="39">
        <f t="shared" si="108"/>
        <v>62.802259887005647</v>
      </c>
      <c r="M228" s="39">
        <f t="shared" si="109"/>
        <v>3.8700564971751414</v>
      </c>
      <c r="N228" s="39">
        <f t="shared" si="141"/>
        <v>53.672316384180789</v>
      </c>
    </row>
    <row r="229" spans="1:14" ht="15.75" customHeight="1">
      <c r="A229" s="5"/>
      <c r="B229" s="11"/>
      <c r="C229" s="11" t="s">
        <v>16</v>
      </c>
      <c r="D229" s="11" t="s">
        <v>45</v>
      </c>
      <c r="E229" s="11">
        <f t="shared" si="129"/>
        <v>15</v>
      </c>
      <c r="F229" s="5">
        <v>3</v>
      </c>
      <c r="G229" s="7">
        <v>4</v>
      </c>
      <c r="H229" s="5">
        <v>8</v>
      </c>
      <c r="I229" s="5">
        <v>0</v>
      </c>
      <c r="J229" s="8">
        <f t="shared" si="106"/>
        <v>100</v>
      </c>
      <c r="K229" s="8">
        <f t="shared" si="107"/>
        <v>46.666666666666671</v>
      </c>
      <c r="L229" s="8">
        <f t="shared" si="108"/>
        <v>56.266666666666666</v>
      </c>
      <c r="M229" s="8">
        <f t="shared" si="109"/>
        <v>3.6666666666666665</v>
      </c>
      <c r="N229" s="8">
        <f t="shared" si="141"/>
        <v>41.333333333333336</v>
      </c>
    </row>
    <row r="230" spans="1:14" ht="15.75" customHeight="1">
      <c r="A230" s="5"/>
      <c r="B230" s="11"/>
      <c r="C230" s="11"/>
      <c r="D230" s="11" t="s">
        <v>43</v>
      </c>
      <c r="E230" s="11">
        <f t="shared" si="129"/>
        <v>14</v>
      </c>
      <c r="F230" s="5">
        <v>5</v>
      </c>
      <c r="G230" s="7">
        <v>4</v>
      </c>
      <c r="H230" s="5">
        <v>5</v>
      </c>
      <c r="I230" s="5">
        <v>0</v>
      </c>
      <c r="J230" s="8">
        <f t="shared" ref="J230:J238" si="149">100/E230*(F230+G230+H230)</f>
        <v>100</v>
      </c>
      <c r="K230" s="8">
        <f t="shared" ref="K230:K238" si="150">100/E230*(G230+F230)</f>
        <v>64.285714285714292</v>
      </c>
      <c r="L230" s="8">
        <f t="shared" ref="L230:L238" si="151">(F230*100+G230*64+H230*36+I230*16)/E230</f>
        <v>66.857142857142861</v>
      </c>
      <c r="M230" s="8">
        <f t="shared" ref="M230:M238" si="152">(F230*5+G230*4+H230*3+I230*2)/E230</f>
        <v>4</v>
      </c>
      <c r="N230" s="8">
        <f t="shared" ref="N230:N238" si="153">(100*F230+80*G230)/E230</f>
        <v>58.571428571428569</v>
      </c>
    </row>
    <row r="231" spans="1:14" ht="15.75" customHeight="1">
      <c r="A231" s="5"/>
      <c r="B231" s="11"/>
      <c r="C231" s="11"/>
      <c r="D231" s="11" t="s">
        <v>56</v>
      </c>
      <c r="E231" s="11">
        <f t="shared" si="129"/>
        <v>12</v>
      </c>
      <c r="F231" s="5">
        <v>0</v>
      </c>
      <c r="G231" s="7">
        <v>3</v>
      </c>
      <c r="H231" s="5">
        <v>7</v>
      </c>
      <c r="I231" s="5">
        <v>2</v>
      </c>
      <c r="J231" s="8">
        <f t="shared" si="149"/>
        <v>83.333333333333343</v>
      </c>
      <c r="K231" s="8">
        <f t="shared" si="150"/>
        <v>25</v>
      </c>
      <c r="L231" s="8">
        <f t="shared" si="151"/>
        <v>39.666666666666664</v>
      </c>
      <c r="M231" s="8">
        <f t="shared" si="152"/>
        <v>3.0833333333333335</v>
      </c>
      <c r="N231" s="8">
        <f t="shared" si="153"/>
        <v>20</v>
      </c>
    </row>
    <row r="232" spans="1:14" ht="15.75" customHeight="1">
      <c r="A232" s="5"/>
      <c r="B232" s="11"/>
      <c r="C232" s="11"/>
      <c r="D232" s="11" t="s">
        <v>49</v>
      </c>
      <c r="E232" s="11">
        <f t="shared" si="129"/>
        <v>14</v>
      </c>
      <c r="F232" s="5">
        <v>3</v>
      </c>
      <c r="G232" s="7">
        <v>7</v>
      </c>
      <c r="H232" s="5">
        <v>4</v>
      </c>
      <c r="I232" s="5">
        <v>0</v>
      </c>
      <c r="J232" s="8">
        <f t="shared" si="149"/>
        <v>100</v>
      </c>
      <c r="K232" s="8">
        <f t="shared" si="150"/>
        <v>71.428571428571431</v>
      </c>
      <c r="L232" s="8">
        <f t="shared" si="151"/>
        <v>63.714285714285715</v>
      </c>
      <c r="M232" s="8">
        <f t="shared" si="152"/>
        <v>3.9285714285714284</v>
      </c>
      <c r="N232" s="8">
        <f t="shared" si="153"/>
        <v>61.428571428571431</v>
      </c>
    </row>
    <row r="233" spans="1:14" ht="15.75" customHeight="1">
      <c r="A233" s="5"/>
      <c r="B233" s="11"/>
      <c r="C233" s="11"/>
      <c r="D233" s="11" t="s">
        <v>44</v>
      </c>
      <c r="E233" s="11">
        <f t="shared" si="129"/>
        <v>15</v>
      </c>
      <c r="F233" s="5">
        <v>4</v>
      </c>
      <c r="G233" s="7">
        <v>4</v>
      </c>
      <c r="H233" s="5">
        <v>7</v>
      </c>
      <c r="I233" s="5">
        <v>0</v>
      </c>
      <c r="J233" s="8">
        <f t="shared" si="149"/>
        <v>100</v>
      </c>
      <c r="K233" s="8">
        <f t="shared" si="150"/>
        <v>53.333333333333336</v>
      </c>
      <c r="L233" s="8">
        <f t="shared" si="151"/>
        <v>60.533333333333331</v>
      </c>
      <c r="M233" s="8">
        <f t="shared" si="152"/>
        <v>3.8</v>
      </c>
      <c r="N233" s="8">
        <f t="shared" si="153"/>
        <v>48</v>
      </c>
    </row>
    <row r="234" spans="1:14" ht="15.75" customHeight="1">
      <c r="A234" s="5"/>
      <c r="B234" s="11"/>
      <c r="C234" s="11"/>
      <c r="D234" s="11" t="s">
        <v>53</v>
      </c>
      <c r="E234" s="11">
        <f t="shared" si="129"/>
        <v>15</v>
      </c>
      <c r="F234" s="5">
        <v>0</v>
      </c>
      <c r="G234" s="7">
        <v>6</v>
      </c>
      <c r="H234" s="5">
        <v>8</v>
      </c>
      <c r="I234" s="5">
        <v>1</v>
      </c>
      <c r="J234" s="8">
        <f t="shared" si="149"/>
        <v>93.333333333333343</v>
      </c>
      <c r="K234" s="8">
        <f t="shared" si="150"/>
        <v>40</v>
      </c>
      <c r="L234" s="8">
        <f t="shared" si="151"/>
        <v>45.866666666666667</v>
      </c>
      <c r="M234" s="8">
        <f t="shared" si="152"/>
        <v>3.3333333333333335</v>
      </c>
      <c r="N234" s="8">
        <f t="shared" si="153"/>
        <v>32</v>
      </c>
    </row>
    <row r="235" spans="1:14" s="12" customFormat="1" ht="15.75" customHeight="1">
      <c r="A235" s="10"/>
      <c r="B235" s="11"/>
      <c r="C235" s="11"/>
      <c r="D235" s="11" t="s">
        <v>72</v>
      </c>
      <c r="E235" s="11">
        <f t="shared" si="129"/>
        <v>14</v>
      </c>
      <c r="F235" s="6">
        <v>0</v>
      </c>
      <c r="G235" s="6">
        <v>2</v>
      </c>
      <c r="H235" s="6">
        <v>12</v>
      </c>
      <c r="I235" s="6">
        <v>0</v>
      </c>
      <c r="J235" s="8">
        <f t="shared" si="149"/>
        <v>100</v>
      </c>
      <c r="K235" s="8">
        <f t="shared" si="150"/>
        <v>14.285714285714286</v>
      </c>
      <c r="L235" s="8">
        <f t="shared" si="151"/>
        <v>40</v>
      </c>
      <c r="M235" s="8">
        <f t="shared" si="152"/>
        <v>3.1428571428571428</v>
      </c>
      <c r="N235" s="8">
        <f t="shared" si="153"/>
        <v>11.428571428571429</v>
      </c>
    </row>
    <row r="236" spans="1:14" s="12" customFormat="1" ht="15.75" customHeight="1">
      <c r="A236" s="10"/>
      <c r="B236" s="11"/>
      <c r="C236" s="11"/>
      <c r="D236" s="11" t="s">
        <v>46</v>
      </c>
      <c r="E236" s="11">
        <f t="shared" si="129"/>
        <v>17</v>
      </c>
      <c r="F236" s="6">
        <v>4</v>
      </c>
      <c r="G236" s="6">
        <v>3</v>
      </c>
      <c r="H236" s="6">
        <v>10</v>
      </c>
      <c r="I236" s="6">
        <v>0</v>
      </c>
      <c r="J236" s="8">
        <f t="shared" si="149"/>
        <v>100</v>
      </c>
      <c r="K236" s="8">
        <f t="shared" si="150"/>
        <v>41.176470588235297</v>
      </c>
      <c r="L236" s="8">
        <f t="shared" si="151"/>
        <v>56</v>
      </c>
      <c r="M236" s="8">
        <f t="shared" si="152"/>
        <v>3.6470588235294117</v>
      </c>
      <c r="N236" s="8">
        <f t="shared" si="153"/>
        <v>37.647058823529413</v>
      </c>
    </row>
    <row r="237" spans="1:14" s="12" customFormat="1" ht="15.75" customHeight="1">
      <c r="A237" s="10"/>
      <c r="B237" s="11"/>
      <c r="C237" s="11"/>
      <c r="D237" s="11" t="s">
        <v>74</v>
      </c>
      <c r="E237" s="11">
        <f t="shared" si="129"/>
        <v>16</v>
      </c>
      <c r="F237" s="6">
        <v>0</v>
      </c>
      <c r="G237" s="6">
        <v>2</v>
      </c>
      <c r="H237" s="6">
        <v>13</v>
      </c>
      <c r="I237" s="6">
        <v>1</v>
      </c>
      <c r="J237" s="8">
        <f t="shared" si="149"/>
        <v>93.75</v>
      </c>
      <c r="K237" s="8">
        <f t="shared" si="150"/>
        <v>12.5</v>
      </c>
      <c r="L237" s="8">
        <f t="shared" si="151"/>
        <v>38.25</v>
      </c>
      <c r="M237" s="8">
        <f t="shared" si="152"/>
        <v>3.0625</v>
      </c>
      <c r="N237" s="8">
        <f t="shared" si="153"/>
        <v>10</v>
      </c>
    </row>
    <row r="238" spans="1:14" s="12" customFormat="1" ht="15.75" customHeight="1">
      <c r="A238" s="10"/>
      <c r="B238" s="11"/>
      <c r="C238" s="11"/>
      <c r="D238" s="11"/>
      <c r="E238" s="11">
        <f>SUM(E229:E237)</f>
        <v>132</v>
      </c>
      <c r="F238" s="11">
        <f t="shared" ref="F238:I238" si="154">SUM(F229:F237)</f>
        <v>19</v>
      </c>
      <c r="G238" s="11">
        <f t="shared" si="154"/>
        <v>35</v>
      </c>
      <c r="H238" s="11">
        <f t="shared" si="154"/>
        <v>74</v>
      </c>
      <c r="I238" s="11">
        <f t="shared" si="154"/>
        <v>4</v>
      </c>
      <c r="J238" s="39">
        <f t="shared" si="149"/>
        <v>96.969696969696969</v>
      </c>
      <c r="K238" s="39">
        <f t="shared" si="150"/>
        <v>40.909090909090907</v>
      </c>
      <c r="L238" s="39">
        <f t="shared" si="151"/>
        <v>52.030303030303031</v>
      </c>
      <c r="M238" s="39">
        <f t="shared" si="152"/>
        <v>3.5227272727272729</v>
      </c>
      <c r="N238" s="39">
        <f t="shared" si="153"/>
        <v>35.606060606060609</v>
      </c>
    </row>
    <row r="239" spans="1:14" s="12" customFormat="1" ht="15.75" customHeight="1">
      <c r="A239" s="10"/>
      <c r="B239" s="11"/>
      <c r="C239" s="11"/>
      <c r="D239" s="11"/>
      <c r="E239" s="11">
        <f>E238+E228</f>
        <v>309</v>
      </c>
      <c r="F239" s="11">
        <f t="shared" ref="F239:I239" si="155">F238+F228</f>
        <v>70</v>
      </c>
      <c r="G239" s="11">
        <f t="shared" si="155"/>
        <v>90</v>
      </c>
      <c r="H239" s="11">
        <f t="shared" si="155"/>
        <v>142</v>
      </c>
      <c r="I239" s="11">
        <f t="shared" si="155"/>
        <v>7</v>
      </c>
      <c r="J239" s="39">
        <f t="shared" si="106"/>
        <v>97.734627831715201</v>
      </c>
      <c r="K239" s="39">
        <f t="shared" si="107"/>
        <v>51.779935275080902</v>
      </c>
      <c r="L239" s="39">
        <f t="shared" si="108"/>
        <v>58.200647249190936</v>
      </c>
      <c r="M239" s="39">
        <f t="shared" si="109"/>
        <v>3.7216828478964401</v>
      </c>
      <c r="N239" s="39">
        <f t="shared" si="141"/>
        <v>45.954692556634306</v>
      </c>
    </row>
    <row r="240" spans="1:14" ht="15.75" customHeight="1">
      <c r="A240" s="5"/>
      <c r="B240" s="11" t="s">
        <v>57</v>
      </c>
      <c r="C240" s="11" t="s">
        <v>36</v>
      </c>
      <c r="D240" s="11" t="s">
        <v>51</v>
      </c>
      <c r="E240" s="11">
        <f t="shared" ref="E240:E314" si="156">F240+G240+H240+I240</f>
        <v>20</v>
      </c>
      <c r="F240" s="5">
        <v>7</v>
      </c>
      <c r="G240" s="7">
        <v>6</v>
      </c>
      <c r="H240" s="5">
        <v>7</v>
      </c>
      <c r="I240" s="5">
        <v>0</v>
      </c>
      <c r="J240" s="8">
        <f t="shared" si="106"/>
        <v>100</v>
      </c>
      <c r="K240" s="8">
        <f t="shared" si="107"/>
        <v>65</v>
      </c>
      <c r="L240" s="8">
        <f t="shared" si="108"/>
        <v>66.8</v>
      </c>
      <c r="M240" s="8">
        <f t="shared" si="109"/>
        <v>4</v>
      </c>
      <c r="N240" s="8">
        <f t="shared" si="141"/>
        <v>59</v>
      </c>
    </row>
    <row r="241" spans="1:14" ht="15.75" customHeight="1">
      <c r="A241" s="5"/>
      <c r="B241" s="11"/>
      <c r="C241" s="11"/>
      <c r="D241" s="11" t="s">
        <v>42</v>
      </c>
      <c r="E241" s="11">
        <f t="shared" si="156"/>
        <v>19</v>
      </c>
      <c r="F241" s="5">
        <v>2</v>
      </c>
      <c r="G241" s="7">
        <v>4</v>
      </c>
      <c r="H241" s="5">
        <v>13</v>
      </c>
      <c r="I241" s="5">
        <v>0</v>
      </c>
      <c r="J241" s="8">
        <f t="shared" si="106"/>
        <v>100</v>
      </c>
      <c r="K241" s="8">
        <f t="shared" si="107"/>
        <v>31.578947368421055</v>
      </c>
      <c r="L241" s="8">
        <f t="shared" si="108"/>
        <v>48.631578947368418</v>
      </c>
      <c r="M241" s="8">
        <f t="shared" si="109"/>
        <v>3.4210526315789473</v>
      </c>
      <c r="N241" s="8">
        <f t="shared" si="141"/>
        <v>27.368421052631579</v>
      </c>
    </row>
    <row r="242" spans="1:14" ht="15.75" customHeight="1">
      <c r="A242" s="5"/>
      <c r="B242" s="11"/>
      <c r="C242" s="11"/>
      <c r="D242" s="11" t="s">
        <v>50</v>
      </c>
      <c r="E242" s="11">
        <f t="shared" si="156"/>
        <v>17</v>
      </c>
      <c r="F242" s="5">
        <v>3</v>
      </c>
      <c r="G242" s="7">
        <v>5</v>
      </c>
      <c r="H242" s="5">
        <v>9</v>
      </c>
      <c r="I242" s="5">
        <v>0</v>
      </c>
      <c r="J242" s="8">
        <f t="shared" si="106"/>
        <v>100</v>
      </c>
      <c r="K242" s="8">
        <f t="shared" si="107"/>
        <v>47.058823529411768</v>
      </c>
      <c r="L242" s="8">
        <f t="shared" si="108"/>
        <v>55.529411764705884</v>
      </c>
      <c r="M242" s="8">
        <f t="shared" si="109"/>
        <v>3.6470588235294117</v>
      </c>
      <c r="N242" s="8">
        <f t="shared" si="141"/>
        <v>41.176470588235297</v>
      </c>
    </row>
    <row r="243" spans="1:14" ht="15.75" customHeight="1">
      <c r="A243" s="5"/>
      <c r="B243" s="11"/>
      <c r="C243" s="11"/>
      <c r="D243" s="11" t="s">
        <v>54</v>
      </c>
      <c r="E243" s="11">
        <f t="shared" si="156"/>
        <v>17</v>
      </c>
      <c r="F243" s="5">
        <v>6</v>
      </c>
      <c r="G243" s="7">
        <v>4</v>
      </c>
      <c r="H243" s="5">
        <v>7</v>
      </c>
      <c r="I243" s="5">
        <v>0</v>
      </c>
      <c r="J243" s="8">
        <f t="shared" si="106"/>
        <v>100</v>
      </c>
      <c r="K243" s="8">
        <f t="shared" si="107"/>
        <v>58.82352941176471</v>
      </c>
      <c r="L243" s="8">
        <f t="shared" si="108"/>
        <v>65.17647058823529</v>
      </c>
      <c r="M243" s="8">
        <f t="shared" si="109"/>
        <v>3.9411764705882355</v>
      </c>
      <c r="N243" s="8">
        <f t="shared" si="141"/>
        <v>54.117647058823529</v>
      </c>
    </row>
    <row r="244" spans="1:14" ht="15.75" customHeight="1">
      <c r="A244" s="5"/>
      <c r="B244" s="11"/>
      <c r="C244" s="11"/>
      <c r="D244" s="11" t="s">
        <v>47</v>
      </c>
      <c r="E244" s="11">
        <f t="shared" si="156"/>
        <v>16</v>
      </c>
      <c r="F244" s="5">
        <v>3</v>
      </c>
      <c r="G244" s="7">
        <v>7</v>
      </c>
      <c r="H244" s="5">
        <v>6</v>
      </c>
      <c r="I244" s="5">
        <v>0</v>
      </c>
      <c r="J244" s="8">
        <f t="shared" si="106"/>
        <v>100</v>
      </c>
      <c r="K244" s="8">
        <f t="shared" si="107"/>
        <v>62.5</v>
      </c>
      <c r="L244" s="8">
        <f t="shared" si="108"/>
        <v>60.25</v>
      </c>
      <c r="M244" s="8">
        <f t="shared" si="109"/>
        <v>3.8125</v>
      </c>
      <c r="N244" s="8">
        <f t="shared" si="141"/>
        <v>53.75</v>
      </c>
    </row>
    <row r="245" spans="1:14" ht="15.75" customHeight="1">
      <c r="A245" s="5"/>
      <c r="B245" s="11"/>
      <c r="C245" s="11"/>
      <c r="D245" s="11" t="s">
        <v>48</v>
      </c>
      <c r="E245" s="11">
        <f t="shared" si="156"/>
        <v>17</v>
      </c>
      <c r="F245" s="5">
        <v>1</v>
      </c>
      <c r="G245" s="7">
        <v>5</v>
      </c>
      <c r="H245" s="5">
        <v>11</v>
      </c>
      <c r="I245" s="5">
        <v>0</v>
      </c>
      <c r="J245" s="8">
        <f t="shared" si="106"/>
        <v>100</v>
      </c>
      <c r="K245" s="8">
        <f t="shared" si="107"/>
        <v>35.294117647058826</v>
      </c>
      <c r="L245" s="8">
        <f t="shared" si="108"/>
        <v>48</v>
      </c>
      <c r="M245" s="8">
        <f t="shared" si="109"/>
        <v>3.4117647058823528</v>
      </c>
      <c r="N245" s="8">
        <f t="shared" si="141"/>
        <v>29.411764705882351</v>
      </c>
    </row>
    <row r="246" spans="1:14" ht="15.75" customHeight="1">
      <c r="A246" s="5"/>
      <c r="B246" s="11"/>
      <c r="C246" s="11"/>
      <c r="D246" s="11" t="s">
        <v>71</v>
      </c>
      <c r="E246" s="11">
        <f t="shared" si="156"/>
        <v>20</v>
      </c>
      <c r="F246" s="5">
        <v>9</v>
      </c>
      <c r="G246" s="7">
        <v>8</v>
      </c>
      <c r="H246" s="5">
        <v>3</v>
      </c>
      <c r="I246" s="5">
        <v>0</v>
      </c>
      <c r="J246" s="8">
        <f t="shared" ref="J246:J249" si="157">100/E246*(F246+G246+H246)</f>
        <v>100</v>
      </c>
      <c r="K246" s="8">
        <f t="shared" ref="K246:K249" si="158">100/E246*(G246+F246)</f>
        <v>85</v>
      </c>
      <c r="L246" s="8">
        <f t="shared" ref="L246:L249" si="159">(F246*100+G246*64+H246*36+I246*16)/E246</f>
        <v>76</v>
      </c>
      <c r="M246" s="8">
        <f t="shared" ref="M246:M249" si="160">(F246*5+G246*4+H246*3+I246*2)/E246</f>
        <v>4.3</v>
      </c>
      <c r="N246" s="8">
        <f t="shared" ref="N246:N249" si="161">(100*F246+80*G246)/E246</f>
        <v>77</v>
      </c>
    </row>
    <row r="247" spans="1:14" ht="15.75" customHeight="1">
      <c r="A247" s="5"/>
      <c r="B247" s="11"/>
      <c r="C247" s="11"/>
      <c r="D247" s="11">
        <v>10</v>
      </c>
      <c r="E247" s="11">
        <f t="shared" si="156"/>
        <v>18</v>
      </c>
      <c r="F247" s="5">
        <v>12</v>
      </c>
      <c r="G247" s="7">
        <v>5</v>
      </c>
      <c r="H247" s="5">
        <v>1</v>
      </c>
      <c r="I247" s="5">
        <v>0</v>
      </c>
      <c r="J247" s="8">
        <f t="shared" si="157"/>
        <v>100</v>
      </c>
      <c r="K247" s="8">
        <f t="shared" si="158"/>
        <v>94.444444444444443</v>
      </c>
      <c r="L247" s="8">
        <f t="shared" si="159"/>
        <v>86.444444444444443</v>
      </c>
      <c r="M247" s="8">
        <f t="shared" si="160"/>
        <v>4.6111111111111107</v>
      </c>
      <c r="N247" s="8">
        <f t="shared" si="161"/>
        <v>88.888888888888886</v>
      </c>
    </row>
    <row r="248" spans="1:14" s="12" customFormat="1" ht="15.75" customHeight="1">
      <c r="A248" s="10"/>
      <c r="B248" s="11"/>
      <c r="C248" s="11"/>
      <c r="D248" s="11">
        <v>11</v>
      </c>
      <c r="E248" s="11">
        <f t="shared" si="156"/>
        <v>16</v>
      </c>
      <c r="F248" s="6">
        <v>11</v>
      </c>
      <c r="G248" s="6">
        <v>1</v>
      </c>
      <c r="H248" s="6">
        <v>3</v>
      </c>
      <c r="I248" s="6">
        <v>1</v>
      </c>
      <c r="J248" s="8">
        <f t="shared" si="157"/>
        <v>93.75</v>
      </c>
      <c r="K248" s="8">
        <f t="shared" si="158"/>
        <v>75</v>
      </c>
      <c r="L248" s="8">
        <f t="shared" si="159"/>
        <v>80.5</v>
      </c>
      <c r="M248" s="8">
        <f t="shared" si="160"/>
        <v>4.375</v>
      </c>
      <c r="N248" s="8">
        <f t="shared" si="161"/>
        <v>73.75</v>
      </c>
    </row>
    <row r="249" spans="1:14" s="12" customFormat="1" ht="15.75" customHeight="1">
      <c r="A249" s="10"/>
      <c r="B249" s="11"/>
      <c r="C249" s="11"/>
      <c r="D249" s="11"/>
      <c r="E249" s="11">
        <f>SUM(E240:E248)</f>
        <v>160</v>
      </c>
      <c r="F249" s="11">
        <f t="shared" ref="F249:I249" si="162">SUM(F240:F248)</f>
        <v>54</v>
      </c>
      <c r="G249" s="11">
        <f t="shared" si="162"/>
        <v>45</v>
      </c>
      <c r="H249" s="11">
        <f t="shared" si="162"/>
        <v>60</v>
      </c>
      <c r="I249" s="11">
        <f t="shared" si="162"/>
        <v>1</v>
      </c>
      <c r="J249" s="39">
        <f t="shared" si="157"/>
        <v>99.375</v>
      </c>
      <c r="K249" s="39">
        <f t="shared" si="158"/>
        <v>61.875</v>
      </c>
      <c r="L249" s="39">
        <f t="shared" si="159"/>
        <v>65.349999999999994</v>
      </c>
      <c r="M249" s="39">
        <f t="shared" si="160"/>
        <v>3.95</v>
      </c>
      <c r="N249" s="39">
        <f t="shared" si="161"/>
        <v>56.25</v>
      </c>
    </row>
    <row r="250" spans="1:14" ht="15.75" customHeight="1">
      <c r="A250" s="5"/>
      <c r="B250" s="11"/>
      <c r="C250" s="11" t="s">
        <v>16</v>
      </c>
      <c r="D250" s="11" t="s">
        <v>55</v>
      </c>
      <c r="E250" s="11">
        <f t="shared" si="156"/>
        <v>17</v>
      </c>
      <c r="F250" s="5">
        <v>7</v>
      </c>
      <c r="G250" s="7">
        <v>7</v>
      </c>
      <c r="H250" s="5">
        <v>3</v>
      </c>
      <c r="I250" s="5">
        <v>0</v>
      </c>
      <c r="J250" s="8">
        <f t="shared" si="106"/>
        <v>100</v>
      </c>
      <c r="K250" s="8">
        <f t="shared" si="107"/>
        <v>82.352941176470594</v>
      </c>
      <c r="L250" s="8">
        <f t="shared" si="108"/>
        <v>73.882352941176464</v>
      </c>
      <c r="M250" s="8">
        <f t="shared" si="109"/>
        <v>4.2352941176470589</v>
      </c>
      <c r="N250" s="8">
        <f t="shared" si="141"/>
        <v>74.117647058823536</v>
      </c>
    </row>
    <row r="251" spans="1:14" ht="15.75" customHeight="1">
      <c r="A251" s="5"/>
      <c r="B251" s="11"/>
      <c r="C251" s="11"/>
      <c r="D251" s="11" t="s">
        <v>49</v>
      </c>
      <c r="E251" s="11">
        <f t="shared" si="156"/>
        <v>14</v>
      </c>
      <c r="F251" s="5">
        <v>3</v>
      </c>
      <c r="G251" s="7">
        <v>8</v>
      </c>
      <c r="H251" s="5">
        <v>3</v>
      </c>
      <c r="I251" s="5">
        <v>0</v>
      </c>
      <c r="J251" s="8">
        <f t="shared" ref="J251:J253" si="163">100/E251*(F251+G251+H251)</f>
        <v>100</v>
      </c>
      <c r="K251" s="8">
        <f t="shared" ref="K251:K253" si="164">100/E251*(G251+F251)</f>
        <v>78.571428571428569</v>
      </c>
      <c r="L251" s="8">
        <f t="shared" ref="L251:L253" si="165">(F251*100+G251*64+H251*36+I251*16)/E251</f>
        <v>65.714285714285708</v>
      </c>
      <c r="M251" s="8">
        <f t="shared" ref="M251:M253" si="166">(F251*5+G251*4+H251*3+I251*2)/E251</f>
        <v>4</v>
      </c>
      <c r="N251" s="8">
        <f t="shared" ref="N251:N253" si="167">(100*F251+80*G251)/E251</f>
        <v>67.142857142857139</v>
      </c>
    </row>
    <row r="252" spans="1:14" ht="15.75" customHeight="1">
      <c r="A252" s="5"/>
      <c r="B252" s="11"/>
      <c r="C252" s="11"/>
      <c r="D252" s="11" t="s">
        <v>53</v>
      </c>
      <c r="E252" s="11">
        <f t="shared" si="156"/>
        <v>15</v>
      </c>
      <c r="F252" s="5">
        <v>0</v>
      </c>
      <c r="G252" s="7">
        <v>6</v>
      </c>
      <c r="H252" s="5">
        <v>8</v>
      </c>
      <c r="I252" s="5">
        <v>1</v>
      </c>
      <c r="J252" s="8">
        <f t="shared" si="163"/>
        <v>93.333333333333343</v>
      </c>
      <c r="K252" s="8">
        <f t="shared" si="164"/>
        <v>40</v>
      </c>
      <c r="L252" s="8">
        <f t="shared" si="165"/>
        <v>45.866666666666667</v>
      </c>
      <c r="M252" s="8">
        <f t="shared" si="166"/>
        <v>3.3333333333333335</v>
      </c>
      <c r="N252" s="8">
        <f t="shared" si="167"/>
        <v>32</v>
      </c>
    </row>
    <row r="253" spans="1:14" s="1" customFormat="1" ht="15.75" customHeight="1">
      <c r="A253" s="5"/>
      <c r="B253" s="11"/>
      <c r="C253" s="11"/>
      <c r="D253" s="11" t="s">
        <v>46</v>
      </c>
      <c r="E253" s="11">
        <f t="shared" si="156"/>
        <v>17</v>
      </c>
      <c r="F253" s="5">
        <v>4</v>
      </c>
      <c r="G253" s="7">
        <v>3</v>
      </c>
      <c r="H253" s="5">
        <v>9</v>
      </c>
      <c r="I253" s="5">
        <v>1</v>
      </c>
      <c r="J253" s="8">
        <f t="shared" si="163"/>
        <v>94.117647058823536</v>
      </c>
      <c r="K253" s="8">
        <f t="shared" si="164"/>
        <v>41.176470588235297</v>
      </c>
      <c r="L253" s="8">
        <f t="shared" si="165"/>
        <v>54.823529411764703</v>
      </c>
      <c r="M253" s="8">
        <f t="shared" si="166"/>
        <v>3.5882352941176472</v>
      </c>
      <c r="N253" s="8">
        <f t="shared" si="167"/>
        <v>37.647058823529413</v>
      </c>
    </row>
    <row r="254" spans="1:14" ht="15.75" customHeight="1">
      <c r="A254" s="5"/>
      <c r="B254" s="11"/>
      <c r="C254" s="11"/>
      <c r="D254" s="11" t="s">
        <v>74</v>
      </c>
      <c r="E254" s="11">
        <f t="shared" si="156"/>
        <v>16</v>
      </c>
      <c r="F254" s="5">
        <v>0</v>
      </c>
      <c r="G254" s="7">
        <v>2</v>
      </c>
      <c r="H254" s="5">
        <v>13</v>
      </c>
      <c r="I254" s="5">
        <v>1</v>
      </c>
      <c r="J254" s="8">
        <f t="shared" si="106"/>
        <v>93.75</v>
      </c>
      <c r="K254" s="8">
        <f t="shared" si="107"/>
        <v>12.5</v>
      </c>
      <c r="L254" s="8">
        <f t="shared" si="108"/>
        <v>38.25</v>
      </c>
      <c r="M254" s="8">
        <f t="shared" si="109"/>
        <v>3.0625</v>
      </c>
      <c r="N254" s="8">
        <f t="shared" si="141"/>
        <v>10</v>
      </c>
    </row>
    <row r="255" spans="1:14" s="12" customFormat="1" ht="15.75" customHeight="1">
      <c r="A255" s="10"/>
      <c r="B255" s="11"/>
      <c r="C255" s="11"/>
      <c r="D255" s="11"/>
      <c r="E255" s="11">
        <f>SUM(E250:E254)</f>
        <v>79</v>
      </c>
      <c r="F255" s="11">
        <f t="shared" ref="F255:I255" si="168">SUM(F250:F254)</f>
        <v>14</v>
      </c>
      <c r="G255" s="11">
        <f t="shared" si="168"/>
        <v>26</v>
      </c>
      <c r="H255" s="11">
        <f t="shared" si="168"/>
        <v>36</v>
      </c>
      <c r="I255" s="11">
        <f t="shared" si="168"/>
        <v>3</v>
      </c>
      <c r="J255" s="39">
        <f t="shared" si="106"/>
        <v>96.202531645569621</v>
      </c>
      <c r="K255" s="39">
        <f t="shared" si="107"/>
        <v>50.632911392405063</v>
      </c>
      <c r="L255" s="39">
        <f t="shared" si="108"/>
        <v>55.797468354430379</v>
      </c>
      <c r="M255" s="39">
        <f t="shared" si="109"/>
        <v>3.6455696202531644</v>
      </c>
      <c r="N255" s="39">
        <f t="shared" si="141"/>
        <v>44.050632911392405</v>
      </c>
    </row>
    <row r="256" spans="1:14" ht="15.75" customHeight="1">
      <c r="A256" s="5"/>
      <c r="B256" s="11"/>
      <c r="C256" s="11" t="s">
        <v>58</v>
      </c>
      <c r="D256" s="11" t="s">
        <v>45</v>
      </c>
      <c r="E256" s="11">
        <f t="shared" si="156"/>
        <v>15</v>
      </c>
      <c r="F256" s="5">
        <v>3</v>
      </c>
      <c r="G256" s="7">
        <v>9</v>
      </c>
      <c r="H256" s="5">
        <v>3</v>
      </c>
      <c r="I256" s="5">
        <v>0</v>
      </c>
      <c r="J256" s="8">
        <f t="shared" si="106"/>
        <v>100</v>
      </c>
      <c r="K256" s="8">
        <f t="shared" si="107"/>
        <v>80</v>
      </c>
      <c r="L256" s="8">
        <f t="shared" si="108"/>
        <v>65.599999999999994</v>
      </c>
      <c r="M256" s="8">
        <f t="shared" si="109"/>
        <v>4</v>
      </c>
      <c r="N256" s="8">
        <f t="shared" si="141"/>
        <v>68</v>
      </c>
    </row>
    <row r="257" spans="1:14" ht="15.75" customHeight="1">
      <c r="A257" s="5"/>
      <c r="B257" s="11"/>
      <c r="C257" s="11"/>
      <c r="D257" s="11" t="s">
        <v>43</v>
      </c>
      <c r="E257" s="11">
        <f t="shared" si="156"/>
        <v>14</v>
      </c>
      <c r="F257" s="5">
        <v>2</v>
      </c>
      <c r="G257" s="7">
        <v>7</v>
      </c>
      <c r="H257" s="5">
        <v>5</v>
      </c>
      <c r="I257" s="5">
        <v>0</v>
      </c>
      <c r="J257" s="8">
        <f t="shared" ref="J257" si="169">100/E257*(F257+G257+H257)</f>
        <v>100</v>
      </c>
      <c r="K257" s="8">
        <f t="shared" ref="K257" si="170">100/E257*(G257+F257)</f>
        <v>64.285714285714292</v>
      </c>
      <c r="L257" s="8">
        <f t="shared" ref="L257" si="171">(F257*100+G257*64+H257*36+I257*16)/E257</f>
        <v>59.142857142857146</v>
      </c>
      <c r="M257" s="8">
        <f t="shared" ref="M257" si="172">(F257*5+G257*4+H257*3+I257*2)/E257</f>
        <v>3.7857142857142856</v>
      </c>
      <c r="N257" s="8">
        <f t="shared" ref="N257" si="173">(100*F257+80*G257)/E257</f>
        <v>54.285714285714285</v>
      </c>
    </row>
    <row r="258" spans="1:14" ht="15.75" customHeight="1">
      <c r="A258" s="5"/>
      <c r="B258" s="11"/>
      <c r="C258" s="11"/>
      <c r="D258" s="11" t="s">
        <v>56</v>
      </c>
      <c r="E258" s="11">
        <f t="shared" si="156"/>
        <v>12</v>
      </c>
      <c r="F258" s="5">
        <v>0</v>
      </c>
      <c r="G258" s="7">
        <v>7</v>
      </c>
      <c r="H258" s="5">
        <v>5</v>
      </c>
      <c r="I258" s="5">
        <v>0</v>
      </c>
      <c r="J258" s="8">
        <f t="shared" si="106"/>
        <v>100</v>
      </c>
      <c r="K258" s="8">
        <f t="shared" si="107"/>
        <v>58.333333333333336</v>
      </c>
      <c r="L258" s="8">
        <f t="shared" si="108"/>
        <v>52.333333333333336</v>
      </c>
      <c r="M258" s="8">
        <f t="shared" si="109"/>
        <v>3.5833333333333335</v>
      </c>
      <c r="N258" s="8">
        <f t="shared" si="141"/>
        <v>46.666666666666664</v>
      </c>
    </row>
    <row r="259" spans="1:14" ht="15.75" customHeight="1">
      <c r="A259" s="5"/>
      <c r="B259" s="11"/>
      <c r="C259" s="11"/>
      <c r="D259" s="11" t="s">
        <v>44</v>
      </c>
      <c r="E259" s="11">
        <f t="shared" si="156"/>
        <v>15</v>
      </c>
      <c r="F259" s="5">
        <v>1</v>
      </c>
      <c r="G259" s="7">
        <v>11</v>
      </c>
      <c r="H259" s="5">
        <v>3</v>
      </c>
      <c r="I259" s="5">
        <v>0</v>
      </c>
      <c r="J259" s="8">
        <f t="shared" si="106"/>
        <v>100</v>
      </c>
      <c r="K259" s="8">
        <f t="shared" si="107"/>
        <v>80</v>
      </c>
      <c r="L259" s="8">
        <f t="shared" si="108"/>
        <v>60.8</v>
      </c>
      <c r="M259" s="8">
        <f t="shared" si="109"/>
        <v>3.8666666666666667</v>
      </c>
      <c r="N259" s="8">
        <f t="shared" si="141"/>
        <v>65.333333333333329</v>
      </c>
    </row>
    <row r="260" spans="1:14" ht="15.75" customHeight="1">
      <c r="A260" s="5"/>
      <c r="B260" s="11"/>
      <c r="C260" s="11"/>
      <c r="D260" s="11" t="s">
        <v>72</v>
      </c>
      <c r="E260" s="11">
        <f t="shared" si="156"/>
        <v>14</v>
      </c>
      <c r="F260" s="5">
        <v>0</v>
      </c>
      <c r="G260" s="7">
        <v>7</v>
      </c>
      <c r="H260" s="5">
        <v>7</v>
      </c>
      <c r="I260" s="5">
        <v>0</v>
      </c>
      <c r="J260" s="8">
        <f t="shared" si="106"/>
        <v>100</v>
      </c>
      <c r="K260" s="8">
        <f t="shared" si="107"/>
        <v>50</v>
      </c>
      <c r="L260" s="8">
        <f t="shared" si="108"/>
        <v>50</v>
      </c>
      <c r="M260" s="8">
        <f t="shared" si="109"/>
        <v>3.5</v>
      </c>
      <c r="N260" s="8">
        <f t="shared" si="141"/>
        <v>40</v>
      </c>
    </row>
    <row r="261" spans="1:14" s="38" customFormat="1" ht="15.75" customHeight="1">
      <c r="A261" s="10"/>
      <c r="B261" s="11"/>
      <c r="C261" s="11"/>
      <c r="D261" s="11"/>
      <c r="E261" s="11">
        <f>SUM(E256:E260)</f>
        <v>70</v>
      </c>
      <c r="F261" s="11">
        <f t="shared" ref="F261:I261" si="174">SUM(F256:F260)</f>
        <v>6</v>
      </c>
      <c r="G261" s="11">
        <f t="shared" si="174"/>
        <v>41</v>
      </c>
      <c r="H261" s="11">
        <f t="shared" si="174"/>
        <v>23</v>
      </c>
      <c r="I261" s="11">
        <f t="shared" si="174"/>
        <v>0</v>
      </c>
      <c r="J261" s="39">
        <f t="shared" si="106"/>
        <v>100</v>
      </c>
      <c r="K261" s="39">
        <f t="shared" si="107"/>
        <v>67.142857142857139</v>
      </c>
      <c r="L261" s="39">
        <f t="shared" si="108"/>
        <v>57.885714285714286</v>
      </c>
      <c r="M261" s="39">
        <f t="shared" si="109"/>
        <v>3.7571428571428571</v>
      </c>
      <c r="N261" s="39">
        <f t="shared" si="141"/>
        <v>55.428571428571431</v>
      </c>
    </row>
    <row r="262" spans="1:14" s="12" customFormat="1" ht="15.75" customHeight="1">
      <c r="A262" s="10"/>
      <c r="B262" s="11"/>
      <c r="C262" s="11"/>
      <c r="D262" s="11"/>
      <c r="E262" s="11">
        <f>E261+E255+E249</f>
        <v>309</v>
      </c>
      <c r="F262" s="11">
        <f t="shared" ref="F262:I262" si="175">F261+F255+F249</f>
        <v>74</v>
      </c>
      <c r="G262" s="11">
        <f t="shared" si="175"/>
        <v>112</v>
      </c>
      <c r="H262" s="11">
        <f t="shared" si="175"/>
        <v>119</v>
      </c>
      <c r="I262" s="11">
        <f t="shared" si="175"/>
        <v>4</v>
      </c>
      <c r="J262" s="39">
        <f t="shared" ref="J262:J274" si="176">100/E262*(F262+G262+H262)</f>
        <v>98.705501618122966</v>
      </c>
      <c r="K262" s="39">
        <f t="shared" ref="K262:K274" si="177">100/E262*(G262+F262)</f>
        <v>60.194174757281552</v>
      </c>
      <c r="L262" s="39">
        <f t="shared" ref="L262:L274" si="178">(F262*100+G262*64+H262*36+I262*16)/E262</f>
        <v>61.216828478964402</v>
      </c>
      <c r="M262" s="39">
        <f t="shared" ref="M262:M274" si="179">(F262*5+G262*4+H262*3+I262*2)/E262</f>
        <v>3.8284789644012944</v>
      </c>
      <c r="N262" s="39">
        <f t="shared" si="141"/>
        <v>52.944983818770226</v>
      </c>
    </row>
    <row r="263" spans="1:14" s="12" customFormat="1" ht="15.75" customHeight="1">
      <c r="A263" s="10"/>
      <c r="B263" s="11" t="s">
        <v>66</v>
      </c>
      <c r="C263" s="11" t="s">
        <v>58</v>
      </c>
      <c r="D263" s="11" t="s">
        <v>50</v>
      </c>
      <c r="E263" s="11">
        <f t="shared" si="156"/>
        <v>17</v>
      </c>
      <c r="F263" s="6">
        <v>4</v>
      </c>
      <c r="G263" s="6">
        <v>6</v>
      </c>
      <c r="H263" s="6">
        <v>7</v>
      </c>
      <c r="I263" s="6">
        <v>0</v>
      </c>
      <c r="J263" s="8">
        <f t="shared" si="176"/>
        <v>100</v>
      </c>
      <c r="K263" s="8">
        <f t="shared" si="177"/>
        <v>58.82352941176471</v>
      </c>
      <c r="L263" s="8">
        <f t="shared" si="178"/>
        <v>60.941176470588232</v>
      </c>
      <c r="M263" s="8">
        <f t="shared" si="179"/>
        <v>3.8235294117647061</v>
      </c>
      <c r="N263" s="8">
        <f t="shared" si="141"/>
        <v>51.764705882352942</v>
      </c>
    </row>
    <row r="264" spans="1:14" s="12" customFormat="1" ht="15.75" customHeight="1">
      <c r="A264" s="10"/>
      <c r="B264" s="11"/>
      <c r="C264" s="11"/>
      <c r="D264" s="11" t="s">
        <v>54</v>
      </c>
      <c r="E264" s="11">
        <f t="shared" si="156"/>
        <v>17</v>
      </c>
      <c r="F264" s="6">
        <v>1</v>
      </c>
      <c r="G264" s="6">
        <v>12</v>
      </c>
      <c r="H264" s="6">
        <v>4</v>
      </c>
      <c r="I264" s="6">
        <v>0</v>
      </c>
      <c r="J264" s="8">
        <f t="shared" si="176"/>
        <v>100</v>
      </c>
      <c r="K264" s="8">
        <f t="shared" si="177"/>
        <v>76.470588235294116</v>
      </c>
      <c r="L264" s="8">
        <f t="shared" si="178"/>
        <v>59.529411764705884</v>
      </c>
      <c r="M264" s="8">
        <f t="shared" si="179"/>
        <v>3.8235294117647061</v>
      </c>
      <c r="N264" s="8">
        <f t="shared" si="141"/>
        <v>62.352941176470587</v>
      </c>
    </row>
    <row r="265" spans="1:14" s="12" customFormat="1" ht="15.75" customHeight="1">
      <c r="A265" s="10"/>
      <c r="B265" s="11"/>
      <c r="C265" s="11"/>
      <c r="D265" s="11" t="s">
        <v>46</v>
      </c>
      <c r="E265" s="11">
        <f t="shared" si="156"/>
        <v>17</v>
      </c>
      <c r="F265" s="6">
        <v>0</v>
      </c>
      <c r="G265" s="6">
        <v>8</v>
      </c>
      <c r="H265" s="6">
        <v>9</v>
      </c>
      <c r="I265" s="6">
        <v>0</v>
      </c>
      <c r="J265" s="8">
        <f t="shared" si="176"/>
        <v>100</v>
      </c>
      <c r="K265" s="8">
        <f t="shared" si="177"/>
        <v>47.058823529411768</v>
      </c>
      <c r="L265" s="8">
        <f t="shared" si="178"/>
        <v>49.176470588235297</v>
      </c>
      <c r="M265" s="8">
        <f t="shared" si="179"/>
        <v>3.4705882352941178</v>
      </c>
      <c r="N265" s="8">
        <f t="shared" si="141"/>
        <v>37.647058823529413</v>
      </c>
    </row>
    <row r="266" spans="1:14" s="12" customFormat="1" ht="15.75" customHeight="1">
      <c r="A266" s="10"/>
      <c r="B266" s="11"/>
      <c r="C266" s="11"/>
      <c r="D266" s="11" t="s">
        <v>47</v>
      </c>
      <c r="E266" s="11">
        <f t="shared" si="156"/>
        <v>16</v>
      </c>
      <c r="F266" s="6">
        <v>3</v>
      </c>
      <c r="G266" s="6">
        <v>6</v>
      </c>
      <c r="H266" s="6">
        <v>7</v>
      </c>
      <c r="I266" s="6">
        <v>0</v>
      </c>
      <c r="J266" s="8">
        <f t="shared" ref="J266:J268" si="180">100/E266*(F266+G266+H266)</f>
        <v>100</v>
      </c>
      <c r="K266" s="8">
        <f t="shared" ref="K266:K268" si="181">100/E266*(G266+F266)</f>
        <v>56.25</v>
      </c>
      <c r="L266" s="8">
        <f t="shared" ref="L266:L268" si="182">(F266*100+G266*64+H266*36+I266*16)/E266</f>
        <v>58.5</v>
      </c>
      <c r="M266" s="8">
        <f t="shared" ref="M266:M268" si="183">(F266*5+G266*4+H266*3+I266*2)/E266</f>
        <v>3.75</v>
      </c>
      <c r="N266" s="8">
        <f t="shared" ref="N266:N268" si="184">(100*F266+80*G266)/E266</f>
        <v>48.75</v>
      </c>
    </row>
    <row r="267" spans="1:14" s="12" customFormat="1" ht="15.75" customHeight="1">
      <c r="A267" s="10"/>
      <c r="B267" s="11"/>
      <c r="C267" s="11"/>
      <c r="D267" s="11" t="s">
        <v>48</v>
      </c>
      <c r="E267" s="11">
        <f t="shared" si="156"/>
        <v>17</v>
      </c>
      <c r="F267" s="6">
        <v>2</v>
      </c>
      <c r="G267" s="6">
        <v>7</v>
      </c>
      <c r="H267" s="6">
        <v>8</v>
      </c>
      <c r="I267" s="6">
        <v>0</v>
      </c>
      <c r="J267" s="8">
        <f t="shared" si="180"/>
        <v>100</v>
      </c>
      <c r="K267" s="8">
        <f t="shared" si="181"/>
        <v>52.941176470588239</v>
      </c>
      <c r="L267" s="8">
        <f t="shared" si="182"/>
        <v>55.058823529411768</v>
      </c>
      <c r="M267" s="8">
        <f t="shared" si="183"/>
        <v>3.6470588235294117</v>
      </c>
      <c r="N267" s="8">
        <f t="shared" si="184"/>
        <v>44.705882352941174</v>
      </c>
    </row>
    <row r="268" spans="1:14" s="12" customFormat="1" ht="15.75" customHeight="1">
      <c r="A268" s="10"/>
      <c r="B268" s="11"/>
      <c r="C268" s="11"/>
      <c r="D268" s="11" t="s">
        <v>71</v>
      </c>
      <c r="E268" s="11">
        <f t="shared" si="156"/>
        <v>20</v>
      </c>
      <c r="F268" s="6">
        <v>7</v>
      </c>
      <c r="G268" s="6">
        <v>10</v>
      </c>
      <c r="H268" s="6">
        <v>3</v>
      </c>
      <c r="I268" s="6">
        <v>0</v>
      </c>
      <c r="J268" s="8">
        <f t="shared" si="180"/>
        <v>100</v>
      </c>
      <c r="K268" s="8">
        <f t="shared" si="181"/>
        <v>85</v>
      </c>
      <c r="L268" s="8">
        <f t="shared" si="182"/>
        <v>72.400000000000006</v>
      </c>
      <c r="M268" s="8">
        <f t="shared" si="183"/>
        <v>4.2</v>
      </c>
      <c r="N268" s="8">
        <f t="shared" si="184"/>
        <v>75</v>
      </c>
    </row>
    <row r="269" spans="1:14" s="12" customFormat="1" ht="15.75" customHeight="1">
      <c r="A269" s="10"/>
      <c r="B269" s="11"/>
      <c r="C269" s="11"/>
      <c r="D269" s="11" t="s">
        <v>74</v>
      </c>
      <c r="E269" s="11">
        <f t="shared" si="156"/>
        <v>16</v>
      </c>
      <c r="F269" s="6">
        <v>0</v>
      </c>
      <c r="G269" s="6">
        <v>5</v>
      </c>
      <c r="H269" s="6">
        <v>10</v>
      </c>
      <c r="I269" s="6">
        <v>1</v>
      </c>
      <c r="J269" s="8">
        <f t="shared" si="176"/>
        <v>93.75</v>
      </c>
      <c r="K269" s="8">
        <f t="shared" si="177"/>
        <v>31.25</v>
      </c>
      <c r="L269" s="8">
        <f t="shared" si="178"/>
        <v>43.5</v>
      </c>
      <c r="M269" s="8">
        <f t="shared" si="179"/>
        <v>3.25</v>
      </c>
      <c r="N269" s="8">
        <f t="shared" si="141"/>
        <v>25</v>
      </c>
    </row>
    <row r="270" spans="1:14" s="12" customFormat="1" ht="15.75" customHeight="1">
      <c r="A270" s="10"/>
      <c r="B270" s="11"/>
      <c r="C270" s="11"/>
      <c r="D270" s="11"/>
      <c r="E270" s="11">
        <f>E269+E265+E264+E263</f>
        <v>67</v>
      </c>
      <c r="F270" s="11">
        <f t="shared" ref="F270:I270" si="185">F269+F265+F264+F263</f>
        <v>5</v>
      </c>
      <c r="G270" s="11">
        <f t="shared" si="185"/>
        <v>31</v>
      </c>
      <c r="H270" s="11">
        <f t="shared" si="185"/>
        <v>30</v>
      </c>
      <c r="I270" s="11">
        <f t="shared" si="185"/>
        <v>1</v>
      </c>
      <c r="J270" s="39">
        <f t="shared" si="176"/>
        <v>98.507462686567166</v>
      </c>
      <c r="K270" s="39">
        <f t="shared" si="177"/>
        <v>53.731343283582092</v>
      </c>
      <c r="L270" s="39">
        <f t="shared" si="178"/>
        <v>53.432835820895519</v>
      </c>
      <c r="M270" s="39">
        <f t="shared" si="179"/>
        <v>3.5970149253731343</v>
      </c>
      <c r="N270" s="39">
        <f t="shared" si="141"/>
        <v>44.477611940298509</v>
      </c>
    </row>
    <row r="271" spans="1:14" s="12" customFormat="1" ht="15.75" customHeight="1">
      <c r="A271" s="10"/>
      <c r="B271" s="11"/>
      <c r="C271" s="11" t="s">
        <v>36</v>
      </c>
      <c r="D271" s="11">
        <v>10</v>
      </c>
      <c r="E271" s="11">
        <f t="shared" si="156"/>
        <v>18</v>
      </c>
      <c r="F271" s="6">
        <v>10</v>
      </c>
      <c r="G271" s="6">
        <v>8</v>
      </c>
      <c r="H271" s="6">
        <v>0</v>
      </c>
      <c r="I271" s="6">
        <v>0</v>
      </c>
      <c r="J271" s="8">
        <f t="shared" si="176"/>
        <v>100</v>
      </c>
      <c r="K271" s="8">
        <f t="shared" si="177"/>
        <v>100</v>
      </c>
      <c r="L271" s="8">
        <f t="shared" si="178"/>
        <v>84</v>
      </c>
      <c r="M271" s="8">
        <f t="shared" si="179"/>
        <v>4.5555555555555554</v>
      </c>
      <c r="N271" s="8">
        <f t="shared" si="141"/>
        <v>91.111111111111114</v>
      </c>
    </row>
    <row r="272" spans="1:14" s="12" customFormat="1" ht="15.75" customHeight="1">
      <c r="A272" s="10"/>
      <c r="B272" s="11"/>
      <c r="C272" s="11"/>
      <c r="D272" s="11">
        <v>11</v>
      </c>
      <c r="E272" s="11">
        <f t="shared" si="156"/>
        <v>16</v>
      </c>
      <c r="F272" s="6">
        <v>12</v>
      </c>
      <c r="G272" s="6">
        <v>1</v>
      </c>
      <c r="H272" s="6">
        <v>3</v>
      </c>
      <c r="I272" s="6">
        <v>0</v>
      </c>
      <c r="J272" s="8">
        <f t="shared" si="176"/>
        <v>100</v>
      </c>
      <c r="K272" s="8">
        <f t="shared" si="177"/>
        <v>81.25</v>
      </c>
      <c r="L272" s="8">
        <f t="shared" si="178"/>
        <v>85.75</v>
      </c>
      <c r="M272" s="8">
        <f t="shared" si="179"/>
        <v>4.5625</v>
      </c>
      <c r="N272" s="8">
        <f t="shared" si="141"/>
        <v>80</v>
      </c>
    </row>
    <row r="273" spans="1:14" s="12" customFormat="1" ht="15.75" customHeight="1">
      <c r="A273" s="10"/>
      <c r="B273" s="11"/>
      <c r="C273" s="11"/>
      <c r="D273" s="11"/>
      <c r="E273" s="11">
        <f>SUM(E271:E272)</f>
        <v>34</v>
      </c>
      <c r="F273" s="11">
        <f t="shared" ref="F273:I273" si="186">SUM(F271:F272)</f>
        <v>22</v>
      </c>
      <c r="G273" s="11">
        <f t="shared" si="186"/>
        <v>9</v>
      </c>
      <c r="H273" s="11">
        <f t="shared" si="186"/>
        <v>3</v>
      </c>
      <c r="I273" s="11">
        <f t="shared" si="186"/>
        <v>0</v>
      </c>
      <c r="J273" s="39">
        <f t="shared" si="176"/>
        <v>100</v>
      </c>
      <c r="K273" s="39">
        <f t="shared" si="177"/>
        <v>91.176470588235304</v>
      </c>
      <c r="L273" s="39">
        <f t="shared" si="178"/>
        <v>84.82352941176471</v>
      </c>
      <c r="M273" s="39">
        <f t="shared" si="179"/>
        <v>4.5588235294117645</v>
      </c>
      <c r="N273" s="39">
        <f t="shared" si="141"/>
        <v>85.882352941176464</v>
      </c>
    </row>
    <row r="274" spans="1:14" s="12" customFormat="1" ht="15.75" customHeight="1">
      <c r="A274" s="10"/>
      <c r="B274" s="11"/>
      <c r="C274" s="11"/>
      <c r="D274" s="11"/>
      <c r="E274" s="11">
        <f>E273+E270</f>
        <v>101</v>
      </c>
      <c r="F274" s="11">
        <f t="shared" ref="F274:I274" si="187">F273+F270</f>
        <v>27</v>
      </c>
      <c r="G274" s="11">
        <f t="shared" si="187"/>
        <v>40</v>
      </c>
      <c r="H274" s="11">
        <f t="shared" si="187"/>
        <v>33</v>
      </c>
      <c r="I274" s="11">
        <f t="shared" si="187"/>
        <v>1</v>
      </c>
      <c r="J274" s="39">
        <f t="shared" si="176"/>
        <v>99.009900990099013</v>
      </c>
      <c r="K274" s="39">
        <f t="shared" si="177"/>
        <v>66.336633663366342</v>
      </c>
      <c r="L274" s="39">
        <f t="shared" si="178"/>
        <v>64</v>
      </c>
      <c r="M274" s="39">
        <f t="shared" si="179"/>
        <v>3.9207920792079207</v>
      </c>
      <c r="N274" s="39">
        <f t="shared" si="141"/>
        <v>58.415841584158414</v>
      </c>
    </row>
    <row r="275" spans="1:14" ht="15.75" customHeight="1">
      <c r="A275" s="5"/>
      <c r="B275" s="11" t="s">
        <v>59</v>
      </c>
      <c r="C275" s="11" t="s">
        <v>8</v>
      </c>
      <c r="D275" s="11" t="s">
        <v>45</v>
      </c>
      <c r="E275" s="11">
        <f t="shared" si="156"/>
        <v>15</v>
      </c>
      <c r="F275" s="5">
        <v>3</v>
      </c>
      <c r="G275" s="7">
        <v>6</v>
      </c>
      <c r="H275" s="5">
        <v>6</v>
      </c>
      <c r="I275" s="5">
        <v>0</v>
      </c>
      <c r="J275" s="8">
        <f t="shared" ref="J275:J347" si="188">100/E275*(F275+G275+H275)</f>
        <v>100</v>
      </c>
      <c r="K275" s="8">
        <f t="shared" ref="K275:K347" si="189">100/E275*(G275+F275)</f>
        <v>60</v>
      </c>
      <c r="L275" s="8">
        <f t="shared" ref="L275:L347" si="190">(F275*100+G275*64+H275*36+I275*16)/E275</f>
        <v>60</v>
      </c>
      <c r="M275" s="8">
        <f t="shared" ref="M275:M347" si="191">(F275*5+G275*4+H275*3+I275*2)/E275</f>
        <v>3.8</v>
      </c>
      <c r="N275" s="8">
        <f t="shared" si="141"/>
        <v>52</v>
      </c>
    </row>
    <row r="276" spans="1:14" ht="15.75" customHeight="1">
      <c r="A276" s="5"/>
      <c r="B276" s="11"/>
      <c r="C276" s="11"/>
      <c r="D276" s="11" t="s">
        <v>43</v>
      </c>
      <c r="E276" s="11">
        <f t="shared" si="156"/>
        <v>14</v>
      </c>
      <c r="F276" s="5">
        <v>2</v>
      </c>
      <c r="G276" s="7">
        <v>10</v>
      </c>
      <c r="H276" s="5">
        <v>2</v>
      </c>
      <c r="I276" s="5">
        <v>0</v>
      </c>
      <c r="J276" s="8">
        <f t="shared" si="188"/>
        <v>100</v>
      </c>
      <c r="K276" s="8">
        <f t="shared" si="189"/>
        <v>85.714285714285722</v>
      </c>
      <c r="L276" s="8">
        <f t="shared" si="190"/>
        <v>65.142857142857139</v>
      </c>
      <c r="M276" s="8">
        <f t="shared" si="191"/>
        <v>4</v>
      </c>
      <c r="N276" s="8">
        <f t="shared" si="141"/>
        <v>71.428571428571431</v>
      </c>
    </row>
    <row r="277" spans="1:14" ht="15.75" customHeight="1">
      <c r="A277" s="5"/>
      <c r="B277" s="11"/>
      <c r="C277" s="11"/>
      <c r="D277" s="11" t="s">
        <v>56</v>
      </c>
      <c r="E277" s="11">
        <f t="shared" si="156"/>
        <v>12</v>
      </c>
      <c r="F277" s="5">
        <v>0</v>
      </c>
      <c r="G277" s="7">
        <v>4</v>
      </c>
      <c r="H277" s="5">
        <v>8</v>
      </c>
      <c r="I277" s="5">
        <v>0</v>
      </c>
      <c r="J277" s="8">
        <f t="shared" si="188"/>
        <v>100</v>
      </c>
      <c r="K277" s="8">
        <f t="shared" si="189"/>
        <v>33.333333333333336</v>
      </c>
      <c r="L277" s="8">
        <f t="shared" si="190"/>
        <v>45.333333333333336</v>
      </c>
      <c r="M277" s="8">
        <f t="shared" si="191"/>
        <v>3.3333333333333335</v>
      </c>
      <c r="N277" s="8">
        <f t="shared" si="141"/>
        <v>26.666666666666668</v>
      </c>
    </row>
    <row r="278" spans="1:14" ht="15.75" customHeight="1">
      <c r="A278" s="5"/>
      <c r="B278" s="11"/>
      <c r="C278" s="11"/>
      <c r="D278" s="11" t="s">
        <v>44</v>
      </c>
      <c r="E278" s="11">
        <f t="shared" si="156"/>
        <v>15</v>
      </c>
      <c r="F278" s="5">
        <v>2</v>
      </c>
      <c r="G278" s="7">
        <v>13</v>
      </c>
      <c r="H278" s="5">
        <v>0</v>
      </c>
      <c r="I278" s="5">
        <v>0</v>
      </c>
      <c r="J278" s="8">
        <f t="shared" si="188"/>
        <v>100</v>
      </c>
      <c r="K278" s="8">
        <f t="shared" si="189"/>
        <v>100</v>
      </c>
      <c r="L278" s="8">
        <f t="shared" si="190"/>
        <v>68.8</v>
      </c>
      <c r="M278" s="8">
        <f t="shared" si="191"/>
        <v>4.1333333333333337</v>
      </c>
      <c r="N278" s="8">
        <f t="shared" si="141"/>
        <v>82.666666666666671</v>
      </c>
    </row>
    <row r="279" spans="1:14" ht="15.75" customHeight="1">
      <c r="A279" s="5"/>
      <c r="B279" s="11"/>
      <c r="C279" s="11"/>
      <c r="D279" s="11" t="s">
        <v>53</v>
      </c>
      <c r="E279" s="11">
        <f t="shared" si="156"/>
        <v>15</v>
      </c>
      <c r="F279" s="5">
        <v>0</v>
      </c>
      <c r="G279" s="7">
        <v>5</v>
      </c>
      <c r="H279" s="5">
        <v>10</v>
      </c>
      <c r="I279" s="5">
        <v>0</v>
      </c>
      <c r="J279" s="8">
        <f t="shared" si="188"/>
        <v>100</v>
      </c>
      <c r="K279" s="8">
        <f t="shared" si="189"/>
        <v>33.333333333333336</v>
      </c>
      <c r="L279" s="8">
        <f t="shared" si="190"/>
        <v>45.333333333333336</v>
      </c>
      <c r="M279" s="8">
        <f t="shared" si="191"/>
        <v>3.3333333333333335</v>
      </c>
      <c r="N279" s="8">
        <f t="shared" si="141"/>
        <v>26.666666666666668</v>
      </c>
    </row>
    <row r="280" spans="1:14" ht="15.75" customHeight="1">
      <c r="A280" s="5"/>
      <c r="B280" s="11"/>
      <c r="C280" s="11"/>
      <c r="D280" s="11" t="s">
        <v>72</v>
      </c>
      <c r="E280" s="11">
        <f t="shared" si="156"/>
        <v>14</v>
      </c>
      <c r="F280" s="5">
        <v>0</v>
      </c>
      <c r="G280" s="7">
        <v>3</v>
      </c>
      <c r="H280" s="5">
        <v>11</v>
      </c>
      <c r="I280" s="5">
        <v>0</v>
      </c>
      <c r="J280" s="8">
        <f t="shared" ref="J280" si="192">100/E280*(F280+G280+H280)</f>
        <v>100</v>
      </c>
      <c r="K280" s="8">
        <f t="shared" ref="K280" si="193">100/E280*(G280+F280)</f>
        <v>21.428571428571431</v>
      </c>
      <c r="L280" s="8">
        <f t="shared" ref="L280" si="194">(F280*100+G280*64+H280*36+I280*16)/E280</f>
        <v>42</v>
      </c>
      <c r="M280" s="8">
        <f t="shared" ref="M280" si="195">(F280*5+G280*4+H280*3+I280*2)/E280</f>
        <v>3.2142857142857144</v>
      </c>
      <c r="N280" s="8">
        <f t="shared" ref="N280" si="196">(100*F280+80*G280)/E280</f>
        <v>17.142857142857142</v>
      </c>
    </row>
    <row r="281" spans="1:14" ht="15.75" customHeight="1">
      <c r="A281" s="5"/>
      <c r="B281" s="11"/>
      <c r="C281" s="11"/>
      <c r="D281" s="11" t="s">
        <v>50</v>
      </c>
      <c r="E281" s="11">
        <f t="shared" si="156"/>
        <v>17</v>
      </c>
      <c r="F281" s="5">
        <v>1</v>
      </c>
      <c r="G281" s="7">
        <v>4</v>
      </c>
      <c r="H281" s="5">
        <v>12</v>
      </c>
      <c r="I281" s="5">
        <v>0</v>
      </c>
      <c r="J281" s="8">
        <f t="shared" si="188"/>
        <v>100</v>
      </c>
      <c r="K281" s="8">
        <f t="shared" si="189"/>
        <v>29.411764705882355</v>
      </c>
      <c r="L281" s="8">
        <f t="shared" si="190"/>
        <v>46.352941176470587</v>
      </c>
      <c r="M281" s="8">
        <f t="shared" si="191"/>
        <v>3.3529411764705883</v>
      </c>
      <c r="N281" s="8">
        <f t="shared" ref="N281:N350" si="197">(100*F281+80*G281)/E281</f>
        <v>24.705882352941178</v>
      </c>
    </row>
    <row r="282" spans="1:14" ht="15.75" customHeight="1">
      <c r="A282" s="5"/>
      <c r="B282" s="11"/>
      <c r="C282" s="11"/>
      <c r="D282" s="11" t="s">
        <v>54</v>
      </c>
      <c r="E282" s="11">
        <f t="shared" si="156"/>
        <v>17</v>
      </c>
      <c r="F282" s="5">
        <v>3</v>
      </c>
      <c r="G282" s="7">
        <v>6</v>
      </c>
      <c r="H282" s="5">
        <v>8</v>
      </c>
      <c r="I282" s="5">
        <v>0</v>
      </c>
      <c r="J282" s="8">
        <f t="shared" si="188"/>
        <v>100</v>
      </c>
      <c r="K282" s="8">
        <f t="shared" si="189"/>
        <v>52.941176470588239</v>
      </c>
      <c r="L282" s="8">
        <f t="shared" si="190"/>
        <v>57.176470588235297</v>
      </c>
      <c r="M282" s="8">
        <f t="shared" si="191"/>
        <v>3.7058823529411766</v>
      </c>
      <c r="N282" s="8">
        <f t="shared" si="197"/>
        <v>45.882352941176471</v>
      </c>
    </row>
    <row r="283" spans="1:14" s="1" customFormat="1" ht="15.75" customHeight="1">
      <c r="A283" s="5"/>
      <c r="B283" s="11"/>
      <c r="C283" s="11"/>
      <c r="D283" s="11" t="s">
        <v>46</v>
      </c>
      <c r="E283" s="11">
        <f t="shared" si="156"/>
        <v>17</v>
      </c>
      <c r="F283" s="5">
        <v>0</v>
      </c>
      <c r="G283" s="7">
        <v>4</v>
      </c>
      <c r="H283" s="5">
        <v>13</v>
      </c>
      <c r="I283" s="5">
        <v>0</v>
      </c>
      <c r="J283" s="8">
        <f t="shared" si="188"/>
        <v>100</v>
      </c>
      <c r="K283" s="8">
        <f t="shared" si="189"/>
        <v>23.529411764705884</v>
      </c>
      <c r="L283" s="8">
        <f t="shared" si="190"/>
        <v>42.588235294117645</v>
      </c>
      <c r="M283" s="8">
        <f t="shared" si="191"/>
        <v>3.2352941176470589</v>
      </c>
      <c r="N283" s="8">
        <f t="shared" si="197"/>
        <v>18.823529411764707</v>
      </c>
    </row>
    <row r="284" spans="1:14" ht="15.75" customHeight="1">
      <c r="A284" s="5"/>
      <c r="B284" s="11"/>
      <c r="C284" s="11"/>
      <c r="D284" s="11" t="s">
        <v>47</v>
      </c>
      <c r="E284" s="11">
        <f t="shared" si="156"/>
        <v>16</v>
      </c>
      <c r="F284" s="5">
        <v>1</v>
      </c>
      <c r="G284" s="7">
        <v>6</v>
      </c>
      <c r="H284" s="5">
        <v>9</v>
      </c>
      <c r="I284" s="5">
        <v>0</v>
      </c>
      <c r="J284" s="8">
        <f t="shared" si="188"/>
        <v>100</v>
      </c>
      <c r="K284" s="8">
        <f t="shared" si="189"/>
        <v>43.75</v>
      </c>
      <c r="L284" s="8">
        <f t="shared" si="190"/>
        <v>50.5</v>
      </c>
      <c r="M284" s="8">
        <f t="shared" si="191"/>
        <v>3.5</v>
      </c>
      <c r="N284" s="8">
        <f t="shared" si="197"/>
        <v>36.25</v>
      </c>
    </row>
    <row r="285" spans="1:14" ht="15.75" customHeight="1">
      <c r="A285" s="5"/>
      <c r="B285" s="11"/>
      <c r="C285" s="11"/>
      <c r="D285" s="11" t="s">
        <v>48</v>
      </c>
      <c r="E285" s="11">
        <f t="shared" si="156"/>
        <v>17</v>
      </c>
      <c r="F285" s="5">
        <v>1</v>
      </c>
      <c r="G285" s="7">
        <v>6</v>
      </c>
      <c r="H285" s="5">
        <v>10</v>
      </c>
      <c r="I285" s="5">
        <v>0</v>
      </c>
      <c r="J285" s="8">
        <f t="shared" si="188"/>
        <v>100</v>
      </c>
      <c r="K285" s="8">
        <f t="shared" si="189"/>
        <v>41.176470588235297</v>
      </c>
      <c r="L285" s="8">
        <f t="shared" si="190"/>
        <v>49.647058823529413</v>
      </c>
      <c r="M285" s="8">
        <f t="shared" si="191"/>
        <v>3.4705882352941178</v>
      </c>
      <c r="N285" s="8">
        <f t="shared" si="197"/>
        <v>34.117647058823529</v>
      </c>
    </row>
    <row r="286" spans="1:14" ht="15.75" customHeight="1">
      <c r="A286" s="5"/>
      <c r="B286" s="11"/>
      <c r="C286" s="11"/>
      <c r="D286" s="18" t="s">
        <v>71</v>
      </c>
      <c r="E286" s="11">
        <f t="shared" si="156"/>
        <v>20</v>
      </c>
      <c r="F286" s="5">
        <v>5</v>
      </c>
      <c r="G286" s="7">
        <v>5</v>
      </c>
      <c r="H286" s="5">
        <v>10</v>
      </c>
      <c r="I286" s="5">
        <v>0</v>
      </c>
      <c r="J286" s="8">
        <f t="shared" si="188"/>
        <v>100</v>
      </c>
      <c r="K286" s="8">
        <f t="shared" si="189"/>
        <v>50</v>
      </c>
      <c r="L286" s="8">
        <f t="shared" si="190"/>
        <v>59</v>
      </c>
      <c r="M286" s="8">
        <f t="shared" si="191"/>
        <v>3.75</v>
      </c>
      <c r="N286" s="8">
        <f t="shared" si="197"/>
        <v>45</v>
      </c>
    </row>
    <row r="287" spans="1:14" ht="15.75" customHeight="1">
      <c r="A287" s="5"/>
      <c r="B287" s="11"/>
      <c r="C287" s="11"/>
      <c r="D287" s="11" t="s">
        <v>74</v>
      </c>
      <c r="E287" s="11">
        <f t="shared" si="156"/>
        <v>16</v>
      </c>
      <c r="F287" s="5">
        <v>0</v>
      </c>
      <c r="G287" s="7">
        <v>1</v>
      </c>
      <c r="H287" s="5">
        <v>14</v>
      </c>
      <c r="I287" s="5">
        <v>1</v>
      </c>
      <c r="J287" s="8">
        <f t="shared" si="188"/>
        <v>93.75</v>
      </c>
      <c r="K287" s="8">
        <f t="shared" si="189"/>
        <v>6.25</v>
      </c>
      <c r="L287" s="8">
        <f t="shared" si="190"/>
        <v>36.5</v>
      </c>
      <c r="M287" s="8">
        <f t="shared" si="191"/>
        <v>3</v>
      </c>
      <c r="N287" s="8">
        <f t="shared" si="197"/>
        <v>5</v>
      </c>
    </row>
    <row r="288" spans="1:14" ht="15.75" customHeight="1">
      <c r="A288" s="5"/>
      <c r="B288" s="11"/>
      <c r="C288" s="11"/>
      <c r="D288" s="11">
        <v>10</v>
      </c>
      <c r="E288" s="11">
        <f t="shared" si="156"/>
        <v>18</v>
      </c>
      <c r="F288" s="5">
        <v>6</v>
      </c>
      <c r="G288" s="7">
        <v>5</v>
      </c>
      <c r="H288" s="5">
        <v>7</v>
      </c>
      <c r="I288" s="5">
        <v>0</v>
      </c>
      <c r="J288" s="8">
        <f t="shared" si="188"/>
        <v>100</v>
      </c>
      <c r="K288" s="8">
        <f t="shared" si="189"/>
        <v>61.111111111111107</v>
      </c>
      <c r="L288" s="8">
        <f t="shared" si="190"/>
        <v>65.111111111111114</v>
      </c>
      <c r="M288" s="8">
        <f t="shared" si="191"/>
        <v>3.9444444444444446</v>
      </c>
      <c r="N288" s="8">
        <f t="shared" si="197"/>
        <v>55.555555555555557</v>
      </c>
    </row>
    <row r="289" spans="1:14" ht="15.75" customHeight="1">
      <c r="A289" s="5"/>
      <c r="B289" s="11"/>
      <c r="C289" s="11"/>
      <c r="D289" s="11">
        <v>11</v>
      </c>
      <c r="E289" s="11">
        <f t="shared" si="156"/>
        <v>16</v>
      </c>
      <c r="F289" s="5">
        <v>5</v>
      </c>
      <c r="G289" s="7">
        <v>7</v>
      </c>
      <c r="H289" s="5">
        <v>4</v>
      </c>
      <c r="I289" s="5">
        <v>0</v>
      </c>
      <c r="J289" s="8">
        <f t="shared" si="188"/>
        <v>100</v>
      </c>
      <c r="K289" s="8">
        <f t="shared" si="189"/>
        <v>75</v>
      </c>
      <c r="L289" s="8">
        <f t="shared" si="190"/>
        <v>68.25</v>
      </c>
      <c r="M289" s="8">
        <f t="shared" si="191"/>
        <v>4.0625</v>
      </c>
      <c r="N289" s="8">
        <f t="shared" si="197"/>
        <v>66.25</v>
      </c>
    </row>
    <row r="290" spans="1:14" s="38" customFormat="1" ht="15.75" customHeight="1">
      <c r="A290" s="10"/>
      <c r="B290" s="11"/>
      <c r="C290" s="11"/>
      <c r="D290" s="11"/>
      <c r="E290" s="11">
        <f>SUM(E275:E289)</f>
        <v>239</v>
      </c>
      <c r="F290" s="11">
        <f t="shared" ref="F290:I290" si="198">SUM(F275:F289)</f>
        <v>29</v>
      </c>
      <c r="G290" s="11">
        <f t="shared" si="198"/>
        <v>85</v>
      </c>
      <c r="H290" s="11">
        <f t="shared" si="198"/>
        <v>124</v>
      </c>
      <c r="I290" s="11">
        <f t="shared" si="198"/>
        <v>1</v>
      </c>
      <c r="J290" s="39">
        <f t="shared" si="188"/>
        <v>99.581589958158986</v>
      </c>
      <c r="K290" s="39">
        <f t="shared" si="189"/>
        <v>47.698744769874473</v>
      </c>
      <c r="L290" s="39">
        <f t="shared" si="190"/>
        <v>53.640167364016733</v>
      </c>
      <c r="M290" s="39">
        <f t="shared" si="191"/>
        <v>3.5941422594142258</v>
      </c>
      <c r="N290" s="39">
        <f t="shared" si="197"/>
        <v>40.585774058577407</v>
      </c>
    </row>
    <row r="291" spans="1:14" s="38" customFormat="1" ht="15.75" customHeight="1">
      <c r="A291" s="10"/>
      <c r="B291" s="11"/>
      <c r="C291" s="11" t="s">
        <v>19</v>
      </c>
      <c r="D291" s="11" t="s">
        <v>81</v>
      </c>
      <c r="E291" s="11">
        <f t="shared" si="156"/>
        <v>20</v>
      </c>
      <c r="F291" s="6">
        <v>6</v>
      </c>
      <c r="G291" s="6">
        <v>4</v>
      </c>
      <c r="H291" s="6">
        <v>10</v>
      </c>
      <c r="I291" s="6">
        <v>0</v>
      </c>
      <c r="J291" s="8">
        <f t="shared" ref="J291:J295" si="199">100/E291*(F291+G291+H291)</f>
        <v>100</v>
      </c>
      <c r="K291" s="8">
        <f t="shared" ref="K291:K295" si="200">100/E291*(G291+F291)</f>
        <v>50</v>
      </c>
      <c r="L291" s="8">
        <f t="shared" ref="L291:L295" si="201">(F291*100+G291*64+H291*36+I291*16)/E291</f>
        <v>60.8</v>
      </c>
      <c r="M291" s="8">
        <f t="shared" ref="M291:M295" si="202">(F291*5+G291*4+H291*3+I291*2)/E291</f>
        <v>3.8</v>
      </c>
      <c r="N291" s="8">
        <f t="shared" ref="N291:N295" si="203">(100*F291+80*G291)/E291</f>
        <v>46</v>
      </c>
    </row>
    <row r="292" spans="1:14" s="12" customFormat="1" ht="15.75" customHeight="1">
      <c r="A292" s="10"/>
      <c r="B292" s="11"/>
      <c r="C292" s="11"/>
      <c r="D292" s="11" t="s">
        <v>82</v>
      </c>
      <c r="E292" s="11">
        <f t="shared" si="156"/>
        <v>19</v>
      </c>
      <c r="F292" s="6">
        <v>7</v>
      </c>
      <c r="G292" s="6">
        <v>5</v>
      </c>
      <c r="H292" s="6">
        <v>7</v>
      </c>
      <c r="I292" s="6">
        <v>0</v>
      </c>
      <c r="J292" s="8">
        <f t="shared" si="199"/>
        <v>100</v>
      </c>
      <c r="K292" s="8">
        <f t="shared" si="200"/>
        <v>63.15789473684211</v>
      </c>
      <c r="L292" s="8">
        <f t="shared" si="201"/>
        <v>66.94736842105263</v>
      </c>
      <c r="M292" s="8">
        <f t="shared" si="202"/>
        <v>4</v>
      </c>
      <c r="N292" s="8">
        <f t="shared" si="203"/>
        <v>57.89473684210526</v>
      </c>
    </row>
    <row r="293" spans="1:14" s="12" customFormat="1" ht="15.75" customHeight="1">
      <c r="A293" s="10"/>
      <c r="B293" s="11"/>
      <c r="C293" s="11"/>
      <c r="D293" s="11" t="s">
        <v>83</v>
      </c>
      <c r="E293" s="11">
        <f t="shared" si="156"/>
        <v>17</v>
      </c>
      <c r="F293" s="6">
        <v>11</v>
      </c>
      <c r="G293" s="6">
        <v>4</v>
      </c>
      <c r="H293" s="6">
        <v>2</v>
      </c>
      <c r="I293" s="6">
        <v>0</v>
      </c>
      <c r="J293" s="8">
        <f t="shared" si="199"/>
        <v>100</v>
      </c>
      <c r="K293" s="8">
        <f t="shared" si="200"/>
        <v>88.235294117647072</v>
      </c>
      <c r="L293" s="8">
        <f t="shared" si="201"/>
        <v>84</v>
      </c>
      <c r="M293" s="8">
        <f t="shared" si="202"/>
        <v>4.5294117647058822</v>
      </c>
      <c r="N293" s="8">
        <f t="shared" si="203"/>
        <v>83.529411764705884</v>
      </c>
    </row>
    <row r="294" spans="1:14" s="12" customFormat="1" ht="15.75" customHeight="1">
      <c r="A294" s="10"/>
      <c r="B294" s="11"/>
      <c r="C294" s="11"/>
      <c r="D294" s="11" t="s">
        <v>84</v>
      </c>
      <c r="E294" s="11">
        <f t="shared" si="156"/>
        <v>14</v>
      </c>
      <c r="F294" s="6">
        <v>5</v>
      </c>
      <c r="G294" s="6">
        <v>7</v>
      </c>
      <c r="H294" s="6">
        <v>2</v>
      </c>
      <c r="I294" s="6">
        <v>0</v>
      </c>
      <c r="J294" s="8">
        <f t="shared" si="199"/>
        <v>100</v>
      </c>
      <c r="K294" s="8">
        <f t="shared" si="200"/>
        <v>85.714285714285722</v>
      </c>
      <c r="L294" s="8">
        <f t="shared" si="201"/>
        <v>72.857142857142861</v>
      </c>
      <c r="M294" s="8">
        <f t="shared" si="202"/>
        <v>4.2142857142857144</v>
      </c>
      <c r="N294" s="8">
        <f t="shared" si="203"/>
        <v>75.714285714285708</v>
      </c>
    </row>
    <row r="295" spans="1:14" s="12" customFormat="1" ht="15.75" customHeight="1">
      <c r="A295" s="10"/>
      <c r="B295" s="11"/>
      <c r="C295" s="11"/>
      <c r="D295" s="11"/>
      <c r="E295" s="11">
        <f>SUM(E291:E294)</f>
        <v>70</v>
      </c>
      <c r="F295" s="11">
        <f t="shared" ref="F295:I295" si="204">SUM(F291:F294)</f>
        <v>29</v>
      </c>
      <c r="G295" s="11">
        <f t="shared" si="204"/>
        <v>20</v>
      </c>
      <c r="H295" s="11">
        <f t="shared" si="204"/>
        <v>21</v>
      </c>
      <c r="I295" s="11">
        <f t="shared" si="204"/>
        <v>0</v>
      </c>
      <c r="J295" s="39">
        <f t="shared" si="199"/>
        <v>100</v>
      </c>
      <c r="K295" s="39">
        <f t="shared" si="200"/>
        <v>70</v>
      </c>
      <c r="L295" s="39">
        <f t="shared" si="201"/>
        <v>70.51428571428572</v>
      </c>
      <c r="M295" s="39">
        <f t="shared" si="202"/>
        <v>4.1142857142857139</v>
      </c>
      <c r="N295" s="39">
        <f t="shared" si="203"/>
        <v>64.285714285714292</v>
      </c>
    </row>
    <row r="296" spans="1:14" s="12" customFormat="1" ht="15.75" customHeight="1">
      <c r="A296" s="10"/>
      <c r="B296" s="11"/>
      <c r="C296" s="11"/>
      <c r="D296" s="11"/>
      <c r="E296" s="11">
        <f>E295+E290</f>
        <v>309</v>
      </c>
      <c r="F296" s="11">
        <f t="shared" ref="F296:I296" si="205">F295+F290</f>
        <v>58</v>
      </c>
      <c r="G296" s="11">
        <f t="shared" si="205"/>
        <v>105</v>
      </c>
      <c r="H296" s="11">
        <f t="shared" si="205"/>
        <v>145</v>
      </c>
      <c r="I296" s="11">
        <f t="shared" si="205"/>
        <v>1</v>
      </c>
      <c r="J296" s="39">
        <f t="shared" ref="J296" si="206">100/E296*(F296+G296+H296)</f>
        <v>99.676375404530745</v>
      </c>
      <c r="K296" s="39">
        <f t="shared" ref="K296" si="207">100/E296*(G296+F296)</f>
        <v>52.750809061488674</v>
      </c>
      <c r="L296" s="39">
        <f t="shared" ref="L296" si="208">(F296*100+G296*64+H296*36+I296*16)/E296</f>
        <v>57.462783171521039</v>
      </c>
      <c r="M296" s="39">
        <f t="shared" ref="M296" si="209">(F296*5+G296*4+H296*3+I296*2)/E296</f>
        <v>3.7119741100323624</v>
      </c>
      <c r="N296" s="39">
        <f t="shared" ref="N296" si="210">(100*F296+80*G296)/E296</f>
        <v>45.954692556634306</v>
      </c>
    </row>
    <row r="297" spans="1:14" ht="15.75" customHeight="1">
      <c r="A297" s="5"/>
      <c r="B297" s="11" t="s">
        <v>60</v>
      </c>
      <c r="C297" s="11" t="s">
        <v>19</v>
      </c>
      <c r="D297" s="11" t="s">
        <v>50</v>
      </c>
      <c r="E297" s="11">
        <f t="shared" si="156"/>
        <v>17</v>
      </c>
      <c r="F297" s="5">
        <v>3</v>
      </c>
      <c r="G297" s="7">
        <v>10</v>
      </c>
      <c r="H297" s="5">
        <v>4</v>
      </c>
      <c r="I297" s="5">
        <v>0</v>
      </c>
      <c r="J297" s="8">
        <f t="shared" si="188"/>
        <v>100</v>
      </c>
      <c r="K297" s="8">
        <f t="shared" si="189"/>
        <v>76.470588235294116</v>
      </c>
      <c r="L297" s="8">
        <f t="shared" si="190"/>
        <v>63.764705882352942</v>
      </c>
      <c r="M297" s="8">
        <f t="shared" si="191"/>
        <v>3.9411764705882355</v>
      </c>
      <c r="N297" s="8">
        <f t="shared" si="197"/>
        <v>64.705882352941174</v>
      </c>
    </row>
    <row r="298" spans="1:14" ht="15.75" customHeight="1">
      <c r="A298" s="5"/>
      <c r="B298" s="11"/>
      <c r="C298" s="11"/>
      <c r="D298" s="11" t="s">
        <v>54</v>
      </c>
      <c r="E298" s="11">
        <f t="shared" si="156"/>
        <v>17</v>
      </c>
      <c r="F298" s="5">
        <v>8</v>
      </c>
      <c r="G298" s="7">
        <v>4</v>
      </c>
      <c r="H298" s="5">
        <v>5</v>
      </c>
      <c r="I298" s="5">
        <v>0</v>
      </c>
      <c r="J298" s="8">
        <f t="shared" si="188"/>
        <v>100</v>
      </c>
      <c r="K298" s="8">
        <f t="shared" si="189"/>
        <v>70.588235294117652</v>
      </c>
      <c r="L298" s="8">
        <f t="shared" si="190"/>
        <v>72.705882352941174</v>
      </c>
      <c r="M298" s="8">
        <f t="shared" si="191"/>
        <v>4.1764705882352944</v>
      </c>
      <c r="N298" s="8">
        <f t="shared" si="197"/>
        <v>65.882352941176464</v>
      </c>
    </row>
    <row r="299" spans="1:14" ht="15.75" customHeight="1">
      <c r="A299" s="5"/>
      <c r="B299" s="11"/>
      <c r="C299" s="11"/>
      <c r="D299" s="11" t="s">
        <v>46</v>
      </c>
      <c r="E299" s="11">
        <f t="shared" si="156"/>
        <v>17</v>
      </c>
      <c r="F299" s="5">
        <v>2</v>
      </c>
      <c r="G299" s="7">
        <v>5</v>
      </c>
      <c r="H299" s="5">
        <v>9</v>
      </c>
      <c r="I299" s="5">
        <v>1</v>
      </c>
      <c r="J299" s="8">
        <f t="shared" si="188"/>
        <v>94.117647058823536</v>
      </c>
      <c r="K299" s="8">
        <f t="shared" si="189"/>
        <v>41.176470588235297</v>
      </c>
      <c r="L299" s="8">
        <f t="shared" si="190"/>
        <v>50.588235294117645</v>
      </c>
      <c r="M299" s="8">
        <f t="shared" si="191"/>
        <v>3.4705882352941178</v>
      </c>
      <c r="N299" s="8">
        <f t="shared" si="197"/>
        <v>35.294117647058826</v>
      </c>
    </row>
    <row r="300" spans="1:14" ht="15.75" customHeight="1">
      <c r="A300" s="5"/>
      <c r="B300" s="11"/>
      <c r="C300" s="11"/>
      <c r="D300" s="11" t="s">
        <v>47</v>
      </c>
      <c r="E300" s="11">
        <f t="shared" si="156"/>
        <v>15</v>
      </c>
      <c r="F300" s="5">
        <v>2</v>
      </c>
      <c r="G300" s="7">
        <v>4</v>
      </c>
      <c r="H300" s="5">
        <v>9</v>
      </c>
      <c r="I300" s="5">
        <v>0</v>
      </c>
      <c r="J300" s="8">
        <f t="shared" si="188"/>
        <v>100</v>
      </c>
      <c r="K300" s="8">
        <f t="shared" si="189"/>
        <v>40</v>
      </c>
      <c r="L300" s="8">
        <f t="shared" si="190"/>
        <v>52</v>
      </c>
      <c r="M300" s="8">
        <f t="shared" si="191"/>
        <v>3.5333333333333332</v>
      </c>
      <c r="N300" s="8">
        <f t="shared" si="197"/>
        <v>34.666666666666664</v>
      </c>
    </row>
    <row r="301" spans="1:14" ht="15.75" customHeight="1">
      <c r="A301" s="5"/>
      <c r="B301" s="11"/>
      <c r="C301" s="11"/>
      <c r="D301" s="11" t="s">
        <v>48</v>
      </c>
      <c r="E301" s="11">
        <f t="shared" si="156"/>
        <v>17</v>
      </c>
      <c r="F301" s="5">
        <v>2</v>
      </c>
      <c r="G301" s="7">
        <v>5</v>
      </c>
      <c r="H301" s="5">
        <v>10</v>
      </c>
      <c r="I301" s="5">
        <v>0</v>
      </c>
      <c r="J301" s="8">
        <f t="shared" si="188"/>
        <v>100</v>
      </c>
      <c r="K301" s="8">
        <f t="shared" si="189"/>
        <v>41.176470588235297</v>
      </c>
      <c r="L301" s="8">
        <f t="shared" si="190"/>
        <v>51.764705882352942</v>
      </c>
      <c r="M301" s="8">
        <f t="shared" si="191"/>
        <v>3.5294117647058822</v>
      </c>
      <c r="N301" s="8">
        <f t="shared" si="197"/>
        <v>35.294117647058826</v>
      </c>
    </row>
    <row r="302" spans="1:14" ht="15.75" customHeight="1">
      <c r="A302" s="5"/>
      <c r="B302" s="11"/>
      <c r="C302" s="11"/>
      <c r="D302" s="11" t="s">
        <v>71</v>
      </c>
      <c r="E302" s="11">
        <f t="shared" si="156"/>
        <v>20</v>
      </c>
      <c r="F302" s="5">
        <v>6</v>
      </c>
      <c r="G302" s="7">
        <v>6</v>
      </c>
      <c r="H302" s="5">
        <v>8</v>
      </c>
      <c r="I302" s="5">
        <v>0</v>
      </c>
      <c r="J302" s="8">
        <f t="shared" si="188"/>
        <v>100</v>
      </c>
      <c r="K302" s="8">
        <f t="shared" si="189"/>
        <v>60</v>
      </c>
      <c r="L302" s="8">
        <f t="shared" si="190"/>
        <v>63.6</v>
      </c>
      <c r="M302" s="8">
        <f t="shared" si="191"/>
        <v>3.9</v>
      </c>
      <c r="N302" s="8">
        <f t="shared" si="197"/>
        <v>54</v>
      </c>
    </row>
    <row r="303" spans="1:14" s="1" customFormat="1" ht="15.75" customHeight="1">
      <c r="A303" s="5"/>
      <c r="B303" s="11"/>
      <c r="C303" s="11"/>
      <c r="D303" s="11" t="s">
        <v>74</v>
      </c>
      <c r="E303" s="11">
        <f t="shared" si="156"/>
        <v>16</v>
      </c>
      <c r="F303" s="5">
        <v>0</v>
      </c>
      <c r="G303" s="7">
        <v>1</v>
      </c>
      <c r="H303" s="5">
        <v>14</v>
      </c>
      <c r="I303" s="5">
        <v>1</v>
      </c>
      <c r="J303" s="8">
        <f t="shared" ref="J303" si="211">100/E303*(F303+G303+H303)</f>
        <v>93.75</v>
      </c>
      <c r="K303" s="8">
        <f t="shared" ref="K303" si="212">100/E303*(G303+F303)</f>
        <v>6.25</v>
      </c>
      <c r="L303" s="8">
        <f t="shared" ref="L303" si="213">(F303*100+G303*64+H303*36+I303*16)/E303</f>
        <v>36.5</v>
      </c>
      <c r="M303" s="8">
        <f t="shared" ref="M303" si="214">(F303*5+G303*4+H303*3+I303*2)/E303</f>
        <v>3</v>
      </c>
      <c r="N303" s="8">
        <f t="shared" ref="N303" si="215">(100*F303+80*G303)/E303</f>
        <v>5</v>
      </c>
    </row>
    <row r="304" spans="1:14" ht="15.75" customHeight="1">
      <c r="A304" s="5"/>
      <c r="B304" s="11"/>
      <c r="C304" s="11"/>
      <c r="D304" s="11">
        <v>10</v>
      </c>
      <c r="E304" s="11">
        <f t="shared" si="156"/>
        <v>18</v>
      </c>
      <c r="F304" s="5">
        <v>4</v>
      </c>
      <c r="G304" s="7">
        <v>6</v>
      </c>
      <c r="H304" s="5">
        <v>8</v>
      </c>
      <c r="I304" s="5">
        <v>0</v>
      </c>
      <c r="J304" s="8">
        <f t="shared" si="188"/>
        <v>100</v>
      </c>
      <c r="K304" s="8">
        <f t="shared" si="189"/>
        <v>55.555555555555557</v>
      </c>
      <c r="L304" s="8">
        <f t="shared" si="190"/>
        <v>59.555555555555557</v>
      </c>
      <c r="M304" s="8">
        <f t="shared" si="191"/>
        <v>3.7777777777777777</v>
      </c>
      <c r="N304" s="8">
        <f t="shared" si="197"/>
        <v>48.888888888888886</v>
      </c>
    </row>
    <row r="305" spans="1:14" ht="15.75" customHeight="1">
      <c r="A305" s="5"/>
      <c r="B305" s="11"/>
      <c r="C305" s="11"/>
      <c r="D305" s="11">
        <v>11</v>
      </c>
      <c r="E305" s="11">
        <f t="shared" si="156"/>
        <v>16</v>
      </c>
      <c r="F305" s="5">
        <v>7</v>
      </c>
      <c r="G305" s="7">
        <v>5</v>
      </c>
      <c r="H305" s="5">
        <v>4</v>
      </c>
      <c r="I305" s="5">
        <v>0</v>
      </c>
      <c r="J305" s="8">
        <f t="shared" si="188"/>
        <v>100</v>
      </c>
      <c r="K305" s="8">
        <f t="shared" si="189"/>
        <v>75</v>
      </c>
      <c r="L305" s="8">
        <f t="shared" si="190"/>
        <v>72.75</v>
      </c>
      <c r="M305" s="8">
        <f t="shared" si="191"/>
        <v>4.1875</v>
      </c>
      <c r="N305" s="8">
        <f t="shared" si="197"/>
        <v>68.75</v>
      </c>
    </row>
    <row r="306" spans="1:14" s="12" customFormat="1" ht="15.75" customHeight="1">
      <c r="A306" s="10"/>
      <c r="B306" s="11"/>
      <c r="C306" s="11"/>
      <c r="D306" s="11"/>
      <c r="E306" s="11">
        <f>SUM(E297:E305)</f>
        <v>153</v>
      </c>
      <c r="F306" s="11">
        <f t="shared" ref="F306:I306" si="216">SUM(F297:F305)</f>
        <v>34</v>
      </c>
      <c r="G306" s="11">
        <f t="shared" si="216"/>
        <v>46</v>
      </c>
      <c r="H306" s="11">
        <f t="shared" si="216"/>
        <v>71</v>
      </c>
      <c r="I306" s="11">
        <f t="shared" si="216"/>
        <v>2</v>
      </c>
      <c r="J306" s="39">
        <f t="shared" si="188"/>
        <v>98.692810457516345</v>
      </c>
      <c r="K306" s="39">
        <f t="shared" si="189"/>
        <v>52.287581699346404</v>
      </c>
      <c r="L306" s="39">
        <f t="shared" si="190"/>
        <v>58.37908496732026</v>
      </c>
      <c r="M306" s="39">
        <f t="shared" si="191"/>
        <v>3.7320261437908497</v>
      </c>
      <c r="N306" s="39">
        <f t="shared" si="197"/>
        <v>46.274509803921568</v>
      </c>
    </row>
    <row r="307" spans="1:14" ht="15.75" customHeight="1">
      <c r="A307" s="5"/>
      <c r="B307" s="11" t="s">
        <v>13</v>
      </c>
      <c r="C307" s="11" t="s">
        <v>19</v>
      </c>
      <c r="D307" s="11" t="s">
        <v>45</v>
      </c>
      <c r="E307" s="11">
        <f t="shared" si="156"/>
        <v>15</v>
      </c>
      <c r="F307" s="5">
        <v>6</v>
      </c>
      <c r="G307" s="7">
        <v>7</v>
      </c>
      <c r="H307" s="5">
        <v>2</v>
      </c>
      <c r="I307" s="5">
        <v>0</v>
      </c>
      <c r="J307" s="8">
        <f t="shared" si="188"/>
        <v>100</v>
      </c>
      <c r="K307" s="8">
        <f t="shared" si="189"/>
        <v>86.666666666666671</v>
      </c>
      <c r="L307" s="8">
        <f t="shared" si="190"/>
        <v>74.666666666666671</v>
      </c>
      <c r="M307" s="8">
        <f t="shared" si="191"/>
        <v>4.2666666666666666</v>
      </c>
      <c r="N307" s="8">
        <f t="shared" si="197"/>
        <v>77.333333333333329</v>
      </c>
    </row>
    <row r="308" spans="1:14" ht="15.75" customHeight="1">
      <c r="A308" s="5"/>
      <c r="B308" s="11"/>
      <c r="C308" s="11"/>
      <c r="D308" s="11" t="s">
        <v>43</v>
      </c>
      <c r="E308" s="11">
        <f t="shared" si="156"/>
        <v>13</v>
      </c>
      <c r="F308" s="5">
        <v>7</v>
      </c>
      <c r="G308" s="7">
        <v>4</v>
      </c>
      <c r="H308" s="5">
        <v>2</v>
      </c>
      <c r="I308" s="5">
        <v>0</v>
      </c>
      <c r="J308" s="8">
        <f t="shared" si="188"/>
        <v>100</v>
      </c>
      <c r="K308" s="8">
        <f t="shared" si="189"/>
        <v>84.615384615384613</v>
      </c>
      <c r="L308" s="8">
        <f t="shared" si="190"/>
        <v>79.07692307692308</v>
      </c>
      <c r="M308" s="8">
        <f t="shared" si="191"/>
        <v>4.384615384615385</v>
      </c>
      <c r="N308" s="8">
        <f t="shared" si="197"/>
        <v>78.461538461538467</v>
      </c>
    </row>
    <row r="309" spans="1:14" ht="15.75" customHeight="1">
      <c r="A309" s="5"/>
      <c r="B309" s="11"/>
      <c r="C309" s="11"/>
      <c r="D309" s="11" t="s">
        <v>56</v>
      </c>
      <c r="E309" s="11">
        <f t="shared" si="156"/>
        <v>12</v>
      </c>
      <c r="F309" s="5">
        <v>3</v>
      </c>
      <c r="G309" s="7">
        <v>5</v>
      </c>
      <c r="H309" s="5">
        <v>4</v>
      </c>
      <c r="I309" s="5">
        <v>0</v>
      </c>
      <c r="J309" s="8">
        <f t="shared" si="188"/>
        <v>100</v>
      </c>
      <c r="K309" s="8">
        <f t="shared" si="189"/>
        <v>66.666666666666671</v>
      </c>
      <c r="L309" s="8">
        <f t="shared" si="190"/>
        <v>63.666666666666664</v>
      </c>
      <c r="M309" s="8">
        <f t="shared" si="191"/>
        <v>3.9166666666666665</v>
      </c>
      <c r="N309" s="8">
        <f t="shared" si="197"/>
        <v>58.333333333333336</v>
      </c>
    </row>
    <row r="310" spans="1:14" s="18" customFormat="1" ht="15.75" customHeight="1">
      <c r="A310" s="65"/>
      <c r="B310" s="11"/>
      <c r="C310" s="11"/>
      <c r="D310" s="11"/>
      <c r="E310" s="11">
        <f>SUM(E307:E309)</f>
        <v>40</v>
      </c>
      <c r="F310" s="11">
        <f t="shared" ref="F310:I310" si="217">SUM(F307:F309)</f>
        <v>16</v>
      </c>
      <c r="G310" s="11">
        <f t="shared" si="217"/>
        <v>16</v>
      </c>
      <c r="H310" s="11">
        <f t="shared" si="217"/>
        <v>8</v>
      </c>
      <c r="I310" s="11">
        <f t="shared" si="217"/>
        <v>0</v>
      </c>
      <c r="J310" s="39">
        <f t="shared" si="188"/>
        <v>100</v>
      </c>
      <c r="K310" s="39">
        <f t="shared" si="189"/>
        <v>80</v>
      </c>
      <c r="L310" s="39">
        <f t="shared" si="190"/>
        <v>72.8</v>
      </c>
      <c r="M310" s="39">
        <f t="shared" si="191"/>
        <v>4.2</v>
      </c>
      <c r="N310" s="39">
        <f t="shared" si="197"/>
        <v>72</v>
      </c>
    </row>
    <row r="311" spans="1:14" ht="15.75" customHeight="1">
      <c r="A311" s="5"/>
      <c r="B311" s="11"/>
      <c r="C311" s="11" t="s">
        <v>30</v>
      </c>
      <c r="D311" s="11" t="s">
        <v>49</v>
      </c>
      <c r="E311" s="11">
        <f t="shared" si="156"/>
        <v>14</v>
      </c>
      <c r="F311" s="5">
        <v>5</v>
      </c>
      <c r="G311" s="7">
        <v>6</v>
      </c>
      <c r="H311" s="5">
        <v>3</v>
      </c>
      <c r="I311" s="5">
        <v>0</v>
      </c>
      <c r="J311" s="8">
        <f t="shared" si="188"/>
        <v>100</v>
      </c>
      <c r="K311" s="8">
        <f t="shared" si="189"/>
        <v>78.571428571428569</v>
      </c>
      <c r="L311" s="8">
        <f t="shared" si="190"/>
        <v>70.857142857142861</v>
      </c>
      <c r="M311" s="8">
        <f t="shared" si="191"/>
        <v>4.1428571428571432</v>
      </c>
      <c r="N311" s="8">
        <f t="shared" si="197"/>
        <v>70</v>
      </c>
    </row>
    <row r="312" spans="1:14" ht="15.75" customHeight="1">
      <c r="A312" s="5"/>
      <c r="B312" s="11"/>
      <c r="C312" s="11"/>
      <c r="D312" s="11" t="s">
        <v>44</v>
      </c>
      <c r="E312" s="11">
        <f t="shared" si="156"/>
        <v>15</v>
      </c>
      <c r="F312" s="5">
        <v>5</v>
      </c>
      <c r="G312" s="7">
        <v>7</v>
      </c>
      <c r="H312" s="5">
        <v>3</v>
      </c>
      <c r="I312" s="5">
        <v>0</v>
      </c>
      <c r="J312" s="8">
        <f t="shared" si="188"/>
        <v>100</v>
      </c>
      <c r="K312" s="8">
        <f t="shared" si="189"/>
        <v>80</v>
      </c>
      <c r="L312" s="8">
        <f t="shared" si="190"/>
        <v>70.400000000000006</v>
      </c>
      <c r="M312" s="8">
        <f t="shared" si="191"/>
        <v>4.1333333333333337</v>
      </c>
      <c r="N312" s="8">
        <f t="shared" si="197"/>
        <v>70.666666666666671</v>
      </c>
    </row>
    <row r="313" spans="1:14" ht="15.75" customHeight="1">
      <c r="A313" s="5"/>
      <c r="B313" s="11"/>
      <c r="C313" s="11"/>
      <c r="D313" s="11" t="s">
        <v>53</v>
      </c>
      <c r="E313" s="11">
        <f t="shared" si="156"/>
        <v>15</v>
      </c>
      <c r="F313" s="5">
        <v>0</v>
      </c>
      <c r="G313" s="7">
        <v>2</v>
      </c>
      <c r="H313" s="5">
        <v>11</v>
      </c>
      <c r="I313" s="5">
        <v>2</v>
      </c>
      <c r="J313" s="8">
        <f t="shared" si="188"/>
        <v>86.666666666666671</v>
      </c>
      <c r="K313" s="8">
        <f t="shared" si="189"/>
        <v>13.333333333333334</v>
      </c>
      <c r="L313" s="8">
        <f t="shared" si="190"/>
        <v>37.06666666666667</v>
      </c>
      <c r="M313" s="8">
        <f t="shared" si="191"/>
        <v>3</v>
      </c>
      <c r="N313" s="8">
        <f t="shared" si="197"/>
        <v>10.666666666666666</v>
      </c>
    </row>
    <row r="314" spans="1:14" ht="15.75" customHeight="1">
      <c r="A314" s="5"/>
      <c r="B314" s="11"/>
      <c r="C314" s="11"/>
      <c r="D314" s="11" t="s">
        <v>72</v>
      </c>
      <c r="E314" s="11">
        <f t="shared" si="156"/>
        <v>14</v>
      </c>
      <c r="F314" s="5">
        <v>0</v>
      </c>
      <c r="G314" s="7">
        <v>5</v>
      </c>
      <c r="H314" s="5">
        <v>9</v>
      </c>
      <c r="I314" s="5">
        <v>0</v>
      </c>
      <c r="J314" s="8">
        <f t="shared" si="188"/>
        <v>100</v>
      </c>
      <c r="K314" s="8">
        <f t="shared" si="189"/>
        <v>35.714285714285715</v>
      </c>
      <c r="L314" s="8">
        <f t="shared" si="190"/>
        <v>46</v>
      </c>
      <c r="M314" s="8">
        <f t="shared" si="191"/>
        <v>3.3571428571428572</v>
      </c>
      <c r="N314" s="8">
        <f t="shared" si="197"/>
        <v>28.571428571428573</v>
      </c>
    </row>
    <row r="315" spans="1:14" s="18" customFormat="1" ht="15.75" customHeight="1">
      <c r="A315" s="65"/>
      <c r="B315" s="11"/>
      <c r="C315" s="11"/>
      <c r="D315" s="11"/>
      <c r="E315" s="11">
        <f>SUM(E311:E314)</f>
        <v>58</v>
      </c>
      <c r="F315" s="11">
        <f t="shared" ref="F315:I315" si="218">SUM(F311:F314)</f>
        <v>10</v>
      </c>
      <c r="G315" s="11">
        <f t="shared" si="218"/>
        <v>20</v>
      </c>
      <c r="H315" s="11">
        <f t="shared" si="218"/>
        <v>26</v>
      </c>
      <c r="I315" s="11">
        <f t="shared" si="218"/>
        <v>2</v>
      </c>
      <c r="J315" s="39">
        <f t="shared" si="188"/>
        <v>96.551724137931032</v>
      </c>
      <c r="K315" s="39">
        <f t="shared" si="189"/>
        <v>51.724137931034477</v>
      </c>
      <c r="L315" s="39">
        <f t="shared" si="190"/>
        <v>56</v>
      </c>
      <c r="M315" s="39">
        <f t="shared" si="191"/>
        <v>3.6551724137931036</v>
      </c>
      <c r="N315" s="39">
        <f t="shared" si="197"/>
        <v>44.827586206896555</v>
      </c>
    </row>
    <row r="316" spans="1:14" ht="15.75" customHeight="1">
      <c r="A316" s="5"/>
      <c r="B316" s="11"/>
      <c r="C316" s="11" t="s">
        <v>8</v>
      </c>
      <c r="D316" s="11" t="s">
        <v>50</v>
      </c>
      <c r="E316" s="11">
        <f t="shared" ref="E316:E381" si="219">F316+G316+H316+I316</f>
        <v>17</v>
      </c>
      <c r="F316" s="5">
        <v>3</v>
      </c>
      <c r="G316" s="7">
        <v>9</v>
      </c>
      <c r="H316" s="5">
        <v>5</v>
      </c>
      <c r="I316" s="5">
        <v>0</v>
      </c>
      <c r="J316" s="8">
        <f t="shared" si="188"/>
        <v>100</v>
      </c>
      <c r="K316" s="8">
        <f t="shared" si="189"/>
        <v>70.588235294117652</v>
      </c>
      <c r="L316" s="8">
        <f t="shared" si="190"/>
        <v>62.117647058823529</v>
      </c>
      <c r="M316" s="8">
        <f t="shared" si="191"/>
        <v>3.8823529411764706</v>
      </c>
      <c r="N316" s="8">
        <f t="shared" si="197"/>
        <v>60</v>
      </c>
    </row>
    <row r="317" spans="1:14" ht="15.75" customHeight="1">
      <c r="A317" s="5"/>
      <c r="B317" s="11"/>
      <c r="C317" s="11"/>
      <c r="D317" s="11" t="s">
        <v>54</v>
      </c>
      <c r="E317" s="11">
        <f t="shared" si="219"/>
        <v>17</v>
      </c>
      <c r="F317" s="5">
        <v>6</v>
      </c>
      <c r="G317" s="7">
        <v>4</v>
      </c>
      <c r="H317" s="5">
        <v>7</v>
      </c>
      <c r="I317" s="5">
        <v>0</v>
      </c>
      <c r="J317" s="8">
        <f t="shared" si="188"/>
        <v>100</v>
      </c>
      <c r="K317" s="8">
        <f t="shared" si="189"/>
        <v>58.82352941176471</v>
      </c>
      <c r="L317" s="8">
        <f t="shared" si="190"/>
        <v>65.17647058823529</v>
      </c>
      <c r="M317" s="8">
        <f t="shared" si="191"/>
        <v>3.9411764705882355</v>
      </c>
      <c r="N317" s="8">
        <f t="shared" si="197"/>
        <v>54.117647058823529</v>
      </c>
    </row>
    <row r="318" spans="1:14" s="1" customFormat="1" ht="15.75" customHeight="1">
      <c r="A318" s="5"/>
      <c r="B318" s="11"/>
      <c r="C318" s="11"/>
      <c r="D318" s="11" t="s">
        <v>46</v>
      </c>
      <c r="E318" s="11">
        <f t="shared" si="219"/>
        <v>17</v>
      </c>
      <c r="F318" s="5">
        <v>0</v>
      </c>
      <c r="G318" s="7">
        <v>8</v>
      </c>
      <c r="H318" s="5">
        <v>9</v>
      </c>
      <c r="I318" s="5">
        <v>0</v>
      </c>
      <c r="J318" s="8">
        <f t="shared" si="188"/>
        <v>100</v>
      </c>
      <c r="K318" s="8">
        <f t="shared" si="189"/>
        <v>47.058823529411768</v>
      </c>
      <c r="L318" s="8">
        <f t="shared" si="190"/>
        <v>49.176470588235297</v>
      </c>
      <c r="M318" s="8">
        <f t="shared" si="191"/>
        <v>3.4705882352941178</v>
      </c>
      <c r="N318" s="8">
        <f t="shared" si="197"/>
        <v>37.647058823529413</v>
      </c>
    </row>
    <row r="319" spans="1:14" s="18" customFormat="1" ht="15.75" customHeight="1">
      <c r="A319" s="65"/>
      <c r="B319" s="11"/>
      <c r="C319" s="11"/>
      <c r="D319" s="11"/>
      <c r="E319" s="11">
        <f>SUM(E316:E318)</f>
        <v>51</v>
      </c>
      <c r="F319" s="11">
        <f t="shared" ref="F319:I319" si="220">SUM(F316:F318)</f>
        <v>9</v>
      </c>
      <c r="G319" s="11">
        <f t="shared" si="220"/>
        <v>21</v>
      </c>
      <c r="H319" s="11">
        <f t="shared" si="220"/>
        <v>21</v>
      </c>
      <c r="I319" s="11">
        <f t="shared" si="220"/>
        <v>0</v>
      </c>
      <c r="J319" s="39">
        <f t="shared" ref="J319:J325" si="221">100/E319*(F319+G319+H319)</f>
        <v>100</v>
      </c>
      <c r="K319" s="39">
        <f t="shared" ref="K319:K325" si="222">100/E319*(G319+F319)</f>
        <v>58.823529411764703</v>
      </c>
      <c r="L319" s="39">
        <f t="shared" ref="L319:L325" si="223">(F319*100+G319*64+H319*36+I319*16)/E319</f>
        <v>58.823529411764703</v>
      </c>
      <c r="M319" s="39">
        <f t="shared" ref="M319:M325" si="224">(F319*5+G319*4+H319*3+I319*2)/E319</f>
        <v>3.7647058823529411</v>
      </c>
      <c r="N319" s="39">
        <f t="shared" ref="N319:N325" si="225">(100*F319+80*G319)/E319</f>
        <v>50.588235294117645</v>
      </c>
    </row>
    <row r="320" spans="1:14" ht="15.75" customHeight="1">
      <c r="A320" s="5"/>
      <c r="B320" s="11"/>
      <c r="C320" s="11" t="s">
        <v>35</v>
      </c>
      <c r="D320" s="11" t="s">
        <v>47</v>
      </c>
      <c r="E320" s="11">
        <f t="shared" si="219"/>
        <v>16</v>
      </c>
      <c r="F320" s="5">
        <v>6</v>
      </c>
      <c r="G320" s="7">
        <v>9</v>
      </c>
      <c r="H320" s="5">
        <v>1</v>
      </c>
      <c r="I320" s="5">
        <v>0</v>
      </c>
      <c r="J320" s="8">
        <f t="shared" si="221"/>
        <v>100</v>
      </c>
      <c r="K320" s="8">
        <f t="shared" si="222"/>
        <v>93.75</v>
      </c>
      <c r="L320" s="8">
        <f t="shared" si="223"/>
        <v>75.75</v>
      </c>
      <c r="M320" s="8">
        <f t="shared" si="224"/>
        <v>4.3125</v>
      </c>
      <c r="N320" s="8">
        <f t="shared" si="225"/>
        <v>82.5</v>
      </c>
    </row>
    <row r="321" spans="1:14" ht="15.75" customHeight="1">
      <c r="A321" s="5"/>
      <c r="B321" s="11"/>
      <c r="C321" s="11"/>
      <c r="D321" s="11" t="s">
        <v>48</v>
      </c>
      <c r="E321" s="11">
        <f t="shared" si="219"/>
        <v>17</v>
      </c>
      <c r="F321" s="5">
        <v>3</v>
      </c>
      <c r="G321" s="7">
        <v>9</v>
      </c>
      <c r="H321" s="5">
        <v>5</v>
      </c>
      <c r="I321" s="5">
        <v>0</v>
      </c>
      <c r="J321" s="8">
        <f t="shared" si="221"/>
        <v>100</v>
      </c>
      <c r="K321" s="8">
        <f t="shared" si="222"/>
        <v>70.588235294117652</v>
      </c>
      <c r="L321" s="8">
        <f t="shared" si="223"/>
        <v>62.117647058823529</v>
      </c>
      <c r="M321" s="8">
        <f t="shared" si="224"/>
        <v>3.8823529411764706</v>
      </c>
      <c r="N321" s="8">
        <f t="shared" si="225"/>
        <v>60</v>
      </c>
    </row>
    <row r="322" spans="1:14" ht="15.75" customHeight="1">
      <c r="A322" s="5"/>
      <c r="B322" s="11"/>
      <c r="C322" s="11"/>
      <c r="D322" s="11" t="s">
        <v>71</v>
      </c>
      <c r="E322" s="11">
        <f t="shared" si="219"/>
        <v>20</v>
      </c>
      <c r="F322" s="5">
        <v>14</v>
      </c>
      <c r="G322" s="7">
        <v>5</v>
      </c>
      <c r="H322" s="5">
        <v>1</v>
      </c>
      <c r="I322" s="5">
        <v>0</v>
      </c>
      <c r="J322" s="8">
        <f t="shared" si="221"/>
        <v>100</v>
      </c>
      <c r="K322" s="8">
        <f t="shared" si="222"/>
        <v>95</v>
      </c>
      <c r="L322" s="8">
        <f t="shared" si="223"/>
        <v>87.8</v>
      </c>
      <c r="M322" s="8">
        <f t="shared" si="224"/>
        <v>4.6500000000000004</v>
      </c>
      <c r="N322" s="8">
        <f t="shared" si="225"/>
        <v>90</v>
      </c>
    </row>
    <row r="323" spans="1:14" ht="15.75" customHeight="1">
      <c r="A323" s="5"/>
      <c r="B323" s="11"/>
      <c r="C323" s="11"/>
      <c r="D323" s="11" t="s">
        <v>74</v>
      </c>
      <c r="E323" s="11">
        <f t="shared" si="219"/>
        <v>16</v>
      </c>
      <c r="F323" s="5">
        <v>0</v>
      </c>
      <c r="G323" s="7">
        <v>4</v>
      </c>
      <c r="H323" s="5">
        <v>11</v>
      </c>
      <c r="I323" s="5">
        <v>1</v>
      </c>
      <c r="J323" s="8">
        <f t="shared" si="221"/>
        <v>93.75</v>
      </c>
      <c r="K323" s="8">
        <f t="shared" si="222"/>
        <v>25</v>
      </c>
      <c r="L323" s="8">
        <f t="shared" si="223"/>
        <v>41.75</v>
      </c>
      <c r="M323" s="8">
        <f t="shared" si="224"/>
        <v>3.1875</v>
      </c>
      <c r="N323" s="8">
        <f t="shared" si="225"/>
        <v>20</v>
      </c>
    </row>
    <row r="324" spans="1:14" ht="15.75" customHeight="1">
      <c r="A324" s="5"/>
      <c r="B324" s="11"/>
      <c r="C324" s="11"/>
      <c r="D324" s="11">
        <v>10</v>
      </c>
      <c r="E324" s="11">
        <f t="shared" si="219"/>
        <v>18</v>
      </c>
      <c r="F324" s="5">
        <v>13</v>
      </c>
      <c r="G324" s="7">
        <v>5</v>
      </c>
      <c r="H324" s="5">
        <v>0</v>
      </c>
      <c r="I324" s="5">
        <v>0</v>
      </c>
      <c r="J324" s="8">
        <f t="shared" si="221"/>
        <v>100</v>
      </c>
      <c r="K324" s="8">
        <f t="shared" si="222"/>
        <v>100</v>
      </c>
      <c r="L324" s="8">
        <f t="shared" si="223"/>
        <v>90</v>
      </c>
      <c r="M324" s="8">
        <f t="shared" si="224"/>
        <v>4.7222222222222223</v>
      </c>
      <c r="N324" s="8">
        <f t="shared" si="225"/>
        <v>94.444444444444443</v>
      </c>
    </row>
    <row r="325" spans="1:14" ht="15.75" customHeight="1">
      <c r="A325" s="5"/>
      <c r="B325" s="11"/>
      <c r="C325" s="11"/>
      <c r="D325" s="11">
        <v>11</v>
      </c>
      <c r="E325" s="11">
        <f t="shared" si="219"/>
        <v>16</v>
      </c>
      <c r="F325" s="5">
        <v>12</v>
      </c>
      <c r="G325" s="7">
        <v>4</v>
      </c>
      <c r="H325" s="5">
        <v>0</v>
      </c>
      <c r="I325" s="5">
        <v>0</v>
      </c>
      <c r="J325" s="8">
        <f t="shared" si="221"/>
        <v>100</v>
      </c>
      <c r="K325" s="8">
        <f t="shared" si="222"/>
        <v>100</v>
      </c>
      <c r="L325" s="8">
        <f t="shared" si="223"/>
        <v>91</v>
      </c>
      <c r="M325" s="8">
        <f t="shared" si="224"/>
        <v>4.75</v>
      </c>
      <c r="N325" s="8">
        <f t="shared" si="225"/>
        <v>95</v>
      </c>
    </row>
    <row r="326" spans="1:14" s="12" customFormat="1" ht="15.75" customHeight="1">
      <c r="A326" s="10"/>
      <c r="B326" s="11"/>
      <c r="C326" s="11"/>
      <c r="D326" s="11"/>
      <c r="E326" s="11">
        <f>SUM(E320:E325)</f>
        <v>103</v>
      </c>
      <c r="F326" s="11">
        <f t="shared" ref="F326:I326" si="226">SUM(F320:F325)</f>
        <v>48</v>
      </c>
      <c r="G326" s="11">
        <f t="shared" si="226"/>
        <v>36</v>
      </c>
      <c r="H326" s="11">
        <f t="shared" si="226"/>
        <v>18</v>
      </c>
      <c r="I326" s="11">
        <f t="shared" si="226"/>
        <v>1</v>
      </c>
      <c r="J326" s="39">
        <f t="shared" si="188"/>
        <v>99.029126213592235</v>
      </c>
      <c r="K326" s="39">
        <f t="shared" si="189"/>
        <v>81.553398058252426</v>
      </c>
      <c r="L326" s="39">
        <f t="shared" si="190"/>
        <v>75.417475728155338</v>
      </c>
      <c r="M326" s="39">
        <f t="shared" si="191"/>
        <v>4.2718446601941746</v>
      </c>
      <c r="N326" s="39">
        <f t="shared" si="197"/>
        <v>74.5631067961165</v>
      </c>
    </row>
    <row r="327" spans="1:14" s="12" customFormat="1" ht="15.75" customHeight="1">
      <c r="A327" s="10"/>
      <c r="B327" s="11"/>
      <c r="C327" s="11"/>
      <c r="D327" s="11"/>
      <c r="E327" s="11">
        <f>E326+E319+E315+E310</f>
        <v>252</v>
      </c>
      <c r="F327" s="11">
        <f t="shared" ref="F327:I327" si="227">F326+F319+F315+F310</f>
        <v>83</v>
      </c>
      <c r="G327" s="11">
        <f t="shared" si="227"/>
        <v>93</v>
      </c>
      <c r="H327" s="11">
        <f t="shared" si="227"/>
        <v>73</v>
      </c>
      <c r="I327" s="11">
        <f t="shared" si="227"/>
        <v>3</v>
      </c>
      <c r="J327" s="39">
        <f t="shared" si="188"/>
        <v>98.80952380952381</v>
      </c>
      <c r="K327" s="39">
        <f t="shared" si="189"/>
        <v>69.841269841269835</v>
      </c>
      <c r="L327" s="39">
        <f t="shared" si="190"/>
        <v>67.174603174603178</v>
      </c>
      <c r="M327" s="39">
        <f t="shared" si="191"/>
        <v>4.0158730158730158</v>
      </c>
      <c r="N327" s="39">
        <f t="shared" si="197"/>
        <v>62.460317460317462</v>
      </c>
    </row>
    <row r="328" spans="1:14" ht="15.75" customHeight="1">
      <c r="A328" s="5"/>
      <c r="B328" s="11" t="s">
        <v>17</v>
      </c>
      <c r="C328" s="11" t="s">
        <v>16</v>
      </c>
      <c r="D328" s="11" t="s">
        <v>50</v>
      </c>
      <c r="E328" s="11">
        <f t="shared" si="219"/>
        <v>17</v>
      </c>
      <c r="F328" s="5">
        <v>3</v>
      </c>
      <c r="G328" s="7">
        <v>7</v>
      </c>
      <c r="H328" s="5">
        <v>7</v>
      </c>
      <c r="I328" s="5">
        <v>0</v>
      </c>
      <c r="J328" s="8">
        <f t="shared" si="188"/>
        <v>100</v>
      </c>
      <c r="K328" s="8">
        <f t="shared" si="189"/>
        <v>58.82352941176471</v>
      </c>
      <c r="L328" s="8">
        <f t="shared" si="190"/>
        <v>58.823529411764703</v>
      </c>
      <c r="M328" s="8">
        <f t="shared" si="191"/>
        <v>3.7647058823529411</v>
      </c>
      <c r="N328" s="8">
        <f t="shared" si="197"/>
        <v>50.588235294117645</v>
      </c>
    </row>
    <row r="329" spans="1:14" ht="15.75" customHeight="1">
      <c r="A329" s="5"/>
      <c r="B329" s="11"/>
      <c r="C329" s="11"/>
      <c r="D329" s="11" t="s">
        <v>54</v>
      </c>
      <c r="E329" s="11">
        <f t="shared" si="219"/>
        <v>17</v>
      </c>
      <c r="F329" s="5">
        <v>1</v>
      </c>
      <c r="G329" s="7">
        <v>8</v>
      </c>
      <c r="H329" s="5">
        <v>8</v>
      </c>
      <c r="I329" s="5">
        <v>0</v>
      </c>
      <c r="J329" s="8">
        <f t="shared" si="188"/>
        <v>100</v>
      </c>
      <c r="K329" s="8">
        <f t="shared" si="189"/>
        <v>52.941176470588239</v>
      </c>
      <c r="L329" s="8">
        <f t="shared" si="190"/>
        <v>52.941176470588232</v>
      </c>
      <c r="M329" s="8">
        <f t="shared" si="191"/>
        <v>3.5882352941176472</v>
      </c>
      <c r="N329" s="8">
        <f t="shared" si="197"/>
        <v>43.529411764705884</v>
      </c>
    </row>
    <row r="330" spans="1:14" ht="15.75" customHeight="1">
      <c r="A330" s="5"/>
      <c r="B330" s="11"/>
      <c r="C330" s="11"/>
      <c r="D330" s="11" t="s">
        <v>46</v>
      </c>
      <c r="E330" s="11">
        <f t="shared" si="219"/>
        <v>17</v>
      </c>
      <c r="F330" s="5">
        <v>5</v>
      </c>
      <c r="G330" s="7">
        <v>3</v>
      </c>
      <c r="H330" s="5">
        <v>9</v>
      </c>
      <c r="I330" s="5">
        <v>0</v>
      </c>
      <c r="J330" s="8">
        <f t="shared" si="188"/>
        <v>100</v>
      </c>
      <c r="K330" s="8">
        <f t="shared" si="189"/>
        <v>47.058823529411768</v>
      </c>
      <c r="L330" s="8">
        <f t="shared" si="190"/>
        <v>59.764705882352942</v>
      </c>
      <c r="M330" s="8">
        <f t="shared" si="191"/>
        <v>3.7647058823529411</v>
      </c>
      <c r="N330" s="8">
        <f t="shared" si="197"/>
        <v>43.529411764705884</v>
      </c>
    </row>
    <row r="331" spans="1:14" ht="15.75" customHeight="1">
      <c r="A331" s="5"/>
      <c r="B331" s="11"/>
      <c r="C331" s="11"/>
      <c r="D331" s="11">
        <v>10</v>
      </c>
      <c r="E331" s="11">
        <f t="shared" si="219"/>
        <v>18</v>
      </c>
      <c r="F331" s="5">
        <v>10</v>
      </c>
      <c r="G331" s="7">
        <v>7</v>
      </c>
      <c r="H331" s="5">
        <v>1</v>
      </c>
      <c r="I331" s="5">
        <v>0</v>
      </c>
      <c r="J331" s="8">
        <f t="shared" si="188"/>
        <v>100</v>
      </c>
      <c r="K331" s="8">
        <f t="shared" si="189"/>
        <v>94.444444444444443</v>
      </c>
      <c r="L331" s="8">
        <f t="shared" si="190"/>
        <v>82.444444444444443</v>
      </c>
      <c r="M331" s="8">
        <f t="shared" si="191"/>
        <v>4.5</v>
      </c>
      <c r="N331" s="8">
        <f t="shared" si="197"/>
        <v>86.666666666666671</v>
      </c>
    </row>
    <row r="332" spans="1:14" ht="15.75" customHeight="1">
      <c r="A332" s="13"/>
      <c r="B332" s="47"/>
      <c r="C332" s="47"/>
      <c r="D332" s="47">
        <v>11</v>
      </c>
      <c r="E332" s="11">
        <f t="shared" si="219"/>
        <v>16</v>
      </c>
      <c r="F332" s="13">
        <v>10</v>
      </c>
      <c r="G332" s="14">
        <v>3</v>
      </c>
      <c r="H332" s="13">
        <v>3</v>
      </c>
      <c r="I332" s="13">
        <v>0</v>
      </c>
      <c r="J332" s="8">
        <f t="shared" si="188"/>
        <v>100</v>
      </c>
      <c r="K332" s="8">
        <f t="shared" si="189"/>
        <v>81.25</v>
      </c>
      <c r="L332" s="8">
        <f t="shared" si="190"/>
        <v>81.25</v>
      </c>
      <c r="M332" s="8">
        <f t="shared" si="191"/>
        <v>4.4375</v>
      </c>
      <c r="N332" s="8">
        <f t="shared" si="197"/>
        <v>77.5</v>
      </c>
    </row>
    <row r="333" spans="1:14" s="18" customFormat="1" ht="15.75" customHeight="1">
      <c r="A333" s="16"/>
      <c r="B333" s="17"/>
      <c r="C333" s="17"/>
      <c r="D333" s="17"/>
      <c r="E333" s="11">
        <f>SUM(E328:E332)</f>
        <v>85</v>
      </c>
      <c r="F333" s="11">
        <f t="shared" ref="F333:I333" si="228">SUM(F328:F332)</f>
        <v>29</v>
      </c>
      <c r="G333" s="11">
        <f t="shared" si="228"/>
        <v>28</v>
      </c>
      <c r="H333" s="11">
        <f t="shared" si="228"/>
        <v>28</v>
      </c>
      <c r="I333" s="11">
        <f t="shared" si="228"/>
        <v>0</v>
      </c>
      <c r="J333" s="39">
        <f t="shared" si="188"/>
        <v>100</v>
      </c>
      <c r="K333" s="39">
        <f t="shared" si="189"/>
        <v>67.058823529411768</v>
      </c>
      <c r="L333" s="39">
        <f t="shared" si="190"/>
        <v>67.058823529411768</v>
      </c>
      <c r="M333" s="39">
        <f t="shared" si="191"/>
        <v>4.0117647058823529</v>
      </c>
      <c r="N333" s="39">
        <f t="shared" si="197"/>
        <v>60.470588235294116</v>
      </c>
    </row>
    <row r="334" spans="1:14" ht="18" customHeight="1">
      <c r="A334" s="19"/>
      <c r="B334" s="40" t="s">
        <v>68</v>
      </c>
      <c r="C334" s="40" t="s">
        <v>67</v>
      </c>
      <c r="D334" s="11" t="s">
        <v>51</v>
      </c>
      <c r="E334" s="11">
        <f>F334+G334+H334+I334</f>
        <v>20</v>
      </c>
      <c r="F334" s="22">
        <v>20</v>
      </c>
      <c r="G334" s="22">
        <v>0</v>
      </c>
      <c r="H334" s="22">
        <v>0</v>
      </c>
      <c r="I334" s="22">
        <v>0</v>
      </c>
      <c r="J334" s="8">
        <f>100/E334*(F334+G334+H334)</f>
        <v>100</v>
      </c>
      <c r="K334" s="8">
        <f>100/E334*(G334+F334)</f>
        <v>100</v>
      </c>
      <c r="L334" s="8">
        <f>(F334*100+G334*64+H334*36+I334*16)/E334</f>
        <v>100</v>
      </c>
      <c r="M334" s="8">
        <f>(F334*5+G334*4+H334*3+I334*2)/E334</f>
        <v>5</v>
      </c>
      <c r="N334" s="8">
        <f t="shared" si="197"/>
        <v>100</v>
      </c>
    </row>
    <row r="335" spans="1:14" ht="18" customHeight="1">
      <c r="A335" s="19"/>
      <c r="B335" s="40"/>
      <c r="C335" s="40"/>
      <c r="D335" s="11" t="s">
        <v>42</v>
      </c>
      <c r="E335" s="11">
        <f t="shared" ref="E335:E345" si="229">F335+G335+H335+I335</f>
        <v>19</v>
      </c>
      <c r="F335" s="22">
        <v>15</v>
      </c>
      <c r="G335" s="22">
        <v>4</v>
      </c>
      <c r="H335" s="22">
        <v>0</v>
      </c>
      <c r="I335" s="22">
        <v>0</v>
      </c>
      <c r="J335" s="8">
        <f t="shared" ref="J335:J345" si="230">100/E335*(F335+G335+H335)</f>
        <v>100</v>
      </c>
      <c r="K335" s="8">
        <f t="shared" ref="K335:K345" si="231">100/E335*(G335+F335)</f>
        <v>100</v>
      </c>
      <c r="L335" s="8">
        <f t="shared" ref="L335:L345" si="232">(F335*100+G335*64+H335*36+I335*16)/E335</f>
        <v>92.421052631578945</v>
      </c>
      <c r="M335" s="8">
        <f t="shared" ref="M335:M345" si="233">(F335*5+G335*4+H335*3+I335*2)/E335</f>
        <v>4.7894736842105265</v>
      </c>
      <c r="N335" s="8">
        <f t="shared" si="197"/>
        <v>95.78947368421052</v>
      </c>
    </row>
    <row r="336" spans="1:14" ht="18" customHeight="1">
      <c r="A336" s="19"/>
      <c r="B336" s="40"/>
      <c r="C336" s="40"/>
      <c r="D336" s="11" t="s">
        <v>55</v>
      </c>
      <c r="E336" s="11">
        <f t="shared" si="229"/>
        <v>17</v>
      </c>
      <c r="F336" s="22">
        <v>15</v>
      </c>
      <c r="G336" s="22">
        <v>2</v>
      </c>
      <c r="H336" s="22">
        <v>0</v>
      </c>
      <c r="I336" s="22">
        <v>0</v>
      </c>
      <c r="J336" s="8">
        <f t="shared" si="230"/>
        <v>100</v>
      </c>
      <c r="K336" s="8">
        <f t="shared" si="231"/>
        <v>100</v>
      </c>
      <c r="L336" s="8">
        <f t="shared" si="232"/>
        <v>95.764705882352942</v>
      </c>
      <c r="M336" s="8">
        <f t="shared" si="233"/>
        <v>4.882352941176471</v>
      </c>
      <c r="N336" s="8">
        <f t="shared" si="197"/>
        <v>97.647058823529406</v>
      </c>
    </row>
    <row r="337" spans="1:14" ht="18" customHeight="1">
      <c r="A337" s="19"/>
      <c r="B337" s="40"/>
      <c r="C337" s="40"/>
      <c r="D337" s="11" t="s">
        <v>45</v>
      </c>
      <c r="E337" s="11">
        <f t="shared" si="229"/>
        <v>15</v>
      </c>
      <c r="F337" s="22">
        <v>15</v>
      </c>
      <c r="G337" s="22">
        <v>0</v>
      </c>
      <c r="H337" s="22">
        <v>0</v>
      </c>
      <c r="I337" s="22">
        <v>0</v>
      </c>
      <c r="J337" s="8">
        <f t="shared" si="230"/>
        <v>100</v>
      </c>
      <c r="K337" s="8">
        <f t="shared" si="231"/>
        <v>100</v>
      </c>
      <c r="L337" s="8">
        <f t="shared" si="232"/>
        <v>100</v>
      </c>
      <c r="M337" s="8">
        <f t="shared" si="233"/>
        <v>5</v>
      </c>
      <c r="N337" s="8">
        <f t="shared" si="197"/>
        <v>100</v>
      </c>
    </row>
    <row r="338" spans="1:14" ht="18" customHeight="1">
      <c r="A338" s="19"/>
      <c r="B338" s="40"/>
      <c r="C338" s="40"/>
      <c r="D338" s="11" t="s">
        <v>43</v>
      </c>
      <c r="E338" s="11">
        <f t="shared" si="229"/>
        <v>14</v>
      </c>
      <c r="F338" s="22">
        <v>10</v>
      </c>
      <c r="G338" s="22">
        <v>4</v>
      </c>
      <c r="H338" s="22">
        <v>0</v>
      </c>
      <c r="I338" s="22">
        <v>0</v>
      </c>
      <c r="J338" s="8">
        <f t="shared" si="230"/>
        <v>100</v>
      </c>
      <c r="K338" s="8">
        <f t="shared" si="231"/>
        <v>100</v>
      </c>
      <c r="L338" s="8">
        <f t="shared" si="232"/>
        <v>89.714285714285708</v>
      </c>
      <c r="M338" s="8">
        <f t="shared" si="233"/>
        <v>4.7142857142857144</v>
      </c>
      <c r="N338" s="8">
        <f t="shared" si="197"/>
        <v>94.285714285714292</v>
      </c>
    </row>
    <row r="339" spans="1:14" ht="18" customHeight="1">
      <c r="A339" s="19"/>
      <c r="B339" s="40"/>
      <c r="C339" s="40"/>
      <c r="D339" s="11" t="s">
        <v>56</v>
      </c>
      <c r="E339" s="11">
        <f t="shared" si="229"/>
        <v>12</v>
      </c>
      <c r="F339" s="22">
        <v>9</v>
      </c>
      <c r="G339" s="22">
        <v>2</v>
      </c>
      <c r="H339" s="22">
        <v>1</v>
      </c>
      <c r="I339" s="22">
        <v>0</v>
      </c>
      <c r="J339" s="8">
        <f t="shared" si="230"/>
        <v>100</v>
      </c>
      <c r="K339" s="8">
        <f t="shared" si="231"/>
        <v>91.666666666666671</v>
      </c>
      <c r="L339" s="8">
        <f t="shared" si="232"/>
        <v>88.666666666666671</v>
      </c>
      <c r="M339" s="8">
        <f t="shared" si="233"/>
        <v>4.666666666666667</v>
      </c>
      <c r="N339" s="8">
        <f t="shared" si="197"/>
        <v>88.333333333333329</v>
      </c>
    </row>
    <row r="340" spans="1:14" ht="18" customHeight="1">
      <c r="A340" s="19"/>
      <c r="B340" s="40"/>
      <c r="C340" s="40"/>
      <c r="D340" s="11" t="s">
        <v>52</v>
      </c>
      <c r="E340" s="11">
        <f t="shared" si="229"/>
        <v>14</v>
      </c>
      <c r="F340" s="22">
        <v>10</v>
      </c>
      <c r="G340" s="22">
        <v>4</v>
      </c>
      <c r="H340" s="22">
        <v>0</v>
      </c>
      <c r="I340" s="22">
        <v>0</v>
      </c>
      <c r="J340" s="8">
        <f t="shared" si="230"/>
        <v>100</v>
      </c>
      <c r="K340" s="8">
        <f t="shared" si="231"/>
        <v>100</v>
      </c>
      <c r="L340" s="8">
        <f t="shared" si="232"/>
        <v>89.714285714285708</v>
      </c>
      <c r="M340" s="8">
        <f t="shared" si="233"/>
        <v>4.7142857142857144</v>
      </c>
      <c r="N340" s="8">
        <f t="shared" si="197"/>
        <v>94.285714285714292</v>
      </c>
    </row>
    <row r="341" spans="1:14" ht="18" customHeight="1">
      <c r="A341" s="19"/>
      <c r="B341" s="40"/>
      <c r="C341" s="40"/>
      <c r="D341" s="11" t="s">
        <v>49</v>
      </c>
      <c r="E341" s="11">
        <f t="shared" si="229"/>
        <v>15</v>
      </c>
      <c r="F341" s="22">
        <v>15</v>
      </c>
      <c r="G341" s="22">
        <v>0</v>
      </c>
      <c r="H341" s="22">
        <v>0</v>
      </c>
      <c r="I341" s="22">
        <v>0</v>
      </c>
      <c r="J341" s="8">
        <f t="shared" si="230"/>
        <v>100</v>
      </c>
      <c r="K341" s="8">
        <f t="shared" si="231"/>
        <v>100</v>
      </c>
      <c r="L341" s="8">
        <f t="shared" si="232"/>
        <v>100</v>
      </c>
      <c r="M341" s="8">
        <f t="shared" si="233"/>
        <v>5</v>
      </c>
      <c r="N341" s="8">
        <f t="shared" si="197"/>
        <v>100</v>
      </c>
    </row>
    <row r="342" spans="1:14" ht="18" customHeight="1">
      <c r="A342" s="19"/>
      <c r="B342" s="40"/>
      <c r="C342" s="40"/>
      <c r="D342" s="11" t="s">
        <v>44</v>
      </c>
      <c r="E342" s="11">
        <f t="shared" si="229"/>
        <v>15</v>
      </c>
      <c r="F342" s="22">
        <v>7</v>
      </c>
      <c r="G342" s="22">
        <v>6</v>
      </c>
      <c r="H342" s="22">
        <v>2</v>
      </c>
      <c r="I342" s="22">
        <v>0</v>
      </c>
      <c r="J342" s="8">
        <f t="shared" si="230"/>
        <v>100</v>
      </c>
      <c r="K342" s="8">
        <f t="shared" si="231"/>
        <v>86.666666666666671</v>
      </c>
      <c r="L342" s="8">
        <f t="shared" si="232"/>
        <v>77.066666666666663</v>
      </c>
      <c r="M342" s="8">
        <f t="shared" si="233"/>
        <v>4.333333333333333</v>
      </c>
      <c r="N342" s="8">
        <f t="shared" si="197"/>
        <v>78.666666666666671</v>
      </c>
    </row>
    <row r="343" spans="1:14" ht="18" customHeight="1">
      <c r="A343" s="19"/>
      <c r="B343" s="40"/>
      <c r="C343" s="40"/>
      <c r="D343" s="11" t="s">
        <v>53</v>
      </c>
      <c r="E343" s="11">
        <f t="shared" si="229"/>
        <v>14</v>
      </c>
      <c r="F343" s="22">
        <v>10</v>
      </c>
      <c r="G343" s="22">
        <v>4</v>
      </c>
      <c r="H343" s="22">
        <v>0</v>
      </c>
      <c r="I343" s="22">
        <v>0</v>
      </c>
      <c r="J343" s="8">
        <f t="shared" si="230"/>
        <v>100</v>
      </c>
      <c r="K343" s="8">
        <f t="shared" si="231"/>
        <v>100</v>
      </c>
      <c r="L343" s="8">
        <f t="shared" si="232"/>
        <v>89.714285714285708</v>
      </c>
      <c r="M343" s="8">
        <f t="shared" si="233"/>
        <v>4.7142857142857144</v>
      </c>
      <c r="N343" s="8">
        <f t="shared" si="197"/>
        <v>94.285714285714292</v>
      </c>
    </row>
    <row r="344" spans="1:14" s="41" customFormat="1" ht="18" customHeight="1">
      <c r="A344" s="40"/>
      <c r="B344" s="40"/>
      <c r="C344" s="40"/>
      <c r="D344" s="11"/>
      <c r="E344" s="11">
        <f>E343+E342+E341+E340+E339+E338+E337+E336+E335+E334</f>
        <v>155</v>
      </c>
      <c r="F344" s="11">
        <f t="shared" ref="F344:I344" si="234">F343+F342+F341+F340+F339+F338+F337+F336+F335+F334</f>
        <v>126</v>
      </c>
      <c r="G344" s="11">
        <f t="shared" si="234"/>
        <v>26</v>
      </c>
      <c r="H344" s="11">
        <f t="shared" si="234"/>
        <v>3</v>
      </c>
      <c r="I344" s="11">
        <f t="shared" si="234"/>
        <v>0</v>
      </c>
      <c r="J344" s="39">
        <f t="shared" ref="J344" si="235">100/E344*(F344+G344+H344)</f>
        <v>100</v>
      </c>
      <c r="K344" s="39">
        <f t="shared" ref="K344" si="236">100/E344*(G344+F344)</f>
        <v>98.064516129032256</v>
      </c>
      <c r="L344" s="39">
        <f t="shared" ref="L344" si="237">(F344*100+G344*64+H344*36+I344*16)/E344</f>
        <v>92.722580645161287</v>
      </c>
      <c r="M344" s="39">
        <f t="shared" ref="M344" si="238">(F344*5+G344*4+H344*3+I344*2)/E344</f>
        <v>4.7935483870967746</v>
      </c>
      <c r="N344" s="39">
        <f t="shared" si="197"/>
        <v>94.709677419354833</v>
      </c>
    </row>
    <row r="345" spans="1:14" ht="18" customHeight="1">
      <c r="A345" s="19"/>
      <c r="B345" s="40"/>
      <c r="C345" s="40" t="s">
        <v>7</v>
      </c>
      <c r="D345" s="11" t="s">
        <v>50</v>
      </c>
      <c r="E345" s="11">
        <f t="shared" si="229"/>
        <v>17</v>
      </c>
      <c r="F345" s="22">
        <v>6</v>
      </c>
      <c r="G345" s="22">
        <v>11</v>
      </c>
      <c r="H345" s="22">
        <v>0</v>
      </c>
      <c r="I345" s="22">
        <v>0</v>
      </c>
      <c r="J345" s="8">
        <f t="shared" si="230"/>
        <v>100</v>
      </c>
      <c r="K345" s="8">
        <f t="shared" si="231"/>
        <v>100</v>
      </c>
      <c r="L345" s="8">
        <f t="shared" si="232"/>
        <v>76.705882352941174</v>
      </c>
      <c r="M345" s="8">
        <f t="shared" si="233"/>
        <v>4.3529411764705879</v>
      </c>
      <c r="N345" s="8">
        <f t="shared" si="197"/>
        <v>87.058823529411768</v>
      </c>
    </row>
    <row r="346" spans="1:14" ht="15.75">
      <c r="A346" s="19"/>
      <c r="B346" s="40"/>
      <c r="C346" s="40"/>
      <c r="D346" s="11" t="s">
        <v>54</v>
      </c>
      <c r="E346" s="11">
        <f t="shared" si="219"/>
        <v>17</v>
      </c>
      <c r="F346" s="22">
        <v>9</v>
      </c>
      <c r="G346" s="22">
        <v>7</v>
      </c>
      <c r="H346" s="22">
        <v>1</v>
      </c>
      <c r="I346" s="22">
        <v>0</v>
      </c>
      <c r="J346" s="8">
        <f t="shared" si="188"/>
        <v>100</v>
      </c>
      <c r="K346" s="8">
        <f t="shared" si="189"/>
        <v>94.117647058823536</v>
      </c>
      <c r="L346" s="8">
        <f t="shared" si="190"/>
        <v>81.411764705882348</v>
      </c>
      <c r="M346" s="8">
        <f t="shared" si="191"/>
        <v>4.4705882352941178</v>
      </c>
      <c r="N346" s="8">
        <f t="shared" si="197"/>
        <v>85.882352941176464</v>
      </c>
    </row>
    <row r="347" spans="1:14" ht="15.75">
      <c r="A347" s="19"/>
      <c r="B347" s="40"/>
      <c r="C347" s="40"/>
      <c r="D347" s="11" t="s">
        <v>46</v>
      </c>
      <c r="E347" s="11">
        <f t="shared" si="219"/>
        <v>17</v>
      </c>
      <c r="F347" s="22">
        <v>4</v>
      </c>
      <c r="G347" s="22">
        <v>10</v>
      </c>
      <c r="H347" s="22">
        <v>3</v>
      </c>
      <c r="I347" s="22">
        <v>0</v>
      </c>
      <c r="J347" s="8">
        <f t="shared" si="188"/>
        <v>100</v>
      </c>
      <c r="K347" s="8">
        <f t="shared" si="189"/>
        <v>82.352941176470594</v>
      </c>
      <c r="L347" s="8">
        <f t="shared" si="190"/>
        <v>67.529411764705884</v>
      </c>
      <c r="M347" s="8">
        <f t="shared" si="191"/>
        <v>4.0588235294117645</v>
      </c>
      <c r="N347" s="8">
        <f t="shared" si="197"/>
        <v>70.588235294117652</v>
      </c>
    </row>
    <row r="348" spans="1:14" ht="15.75">
      <c r="A348" s="19"/>
      <c r="B348" s="40"/>
      <c r="C348" s="40"/>
      <c r="D348" s="11" t="s">
        <v>47</v>
      </c>
      <c r="E348" s="11">
        <f t="shared" si="219"/>
        <v>16</v>
      </c>
      <c r="F348" s="22">
        <v>6</v>
      </c>
      <c r="G348" s="22">
        <v>8</v>
      </c>
      <c r="H348" s="22">
        <v>2</v>
      </c>
      <c r="I348" s="22">
        <v>0</v>
      </c>
      <c r="J348" s="8">
        <f t="shared" ref="J348:J371" si="239">100/E348*(F348+G348+H348)</f>
        <v>100</v>
      </c>
      <c r="K348" s="8">
        <f t="shared" ref="K348:K371" si="240">100/E348*(G348+F348)</f>
        <v>87.5</v>
      </c>
      <c r="L348" s="8">
        <f t="shared" ref="L348:L371" si="241">(F348*100+G348*64+H348*36+I348*16)/E348</f>
        <v>74</v>
      </c>
      <c r="M348" s="8">
        <f t="shared" ref="M348:M371" si="242">(F348*5+G348*4+H348*3+I348*2)/E348</f>
        <v>4.25</v>
      </c>
      <c r="N348" s="8">
        <f t="shared" si="197"/>
        <v>77.5</v>
      </c>
    </row>
    <row r="349" spans="1:14" ht="15.75">
      <c r="A349" s="19"/>
      <c r="B349" s="40"/>
      <c r="C349" s="40"/>
      <c r="D349" s="11" t="s">
        <v>48</v>
      </c>
      <c r="E349" s="11">
        <f t="shared" si="219"/>
        <v>17</v>
      </c>
      <c r="F349" s="22">
        <v>4</v>
      </c>
      <c r="G349" s="22">
        <v>8</v>
      </c>
      <c r="H349" s="22">
        <v>5</v>
      </c>
      <c r="I349" s="22">
        <v>0</v>
      </c>
      <c r="J349" s="8">
        <f t="shared" si="239"/>
        <v>100</v>
      </c>
      <c r="K349" s="8">
        <f t="shared" si="240"/>
        <v>70.588235294117652</v>
      </c>
      <c r="L349" s="8">
        <f t="shared" si="241"/>
        <v>64.235294117647058</v>
      </c>
      <c r="M349" s="8">
        <f t="shared" si="242"/>
        <v>3.9411764705882355</v>
      </c>
      <c r="N349" s="8">
        <f t="shared" si="197"/>
        <v>61.176470588235297</v>
      </c>
    </row>
    <row r="350" spans="1:14" ht="15.75">
      <c r="A350" s="19"/>
      <c r="B350" s="40"/>
      <c r="C350" s="40"/>
      <c r="D350" s="11" t="s">
        <v>71</v>
      </c>
      <c r="E350" s="11">
        <f t="shared" si="219"/>
        <v>20</v>
      </c>
      <c r="F350" s="22">
        <v>7</v>
      </c>
      <c r="G350" s="22">
        <v>13</v>
      </c>
      <c r="H350" s="22">
        <v>0</v>
      </c>
      <c r="I350" s="22">
        <v>0</v>
      </c>
      <c r="J350" s="8">
        <f t="shared" si="239"/>
        <v>100</v>
      </c>
      <c r="K350" s="8">
        <f t="shared" si="240"/>
        <v>100</v>
      </c>
      <c r="L350" s="8">
        <f t="shared" si="241"/>
        <v>76.599999999999994</v>
      </c>
      <c r="M350" s="8">
        <f t="shared" si="242"/>
        <v>4.3499999999999996</v>
      </c>
      <c r="N350" s="8">
        <f t="shared" si="197"/>
        <v>87</v>
      </c>
    </row>
    <row r="351" spans="1:14" ht="15.75">
      <c r="A351" s="19"/>
      <c r="B351" s="40"/>
      <c r="C351" s="40"/>
      <c r="D351" s="11" t="s">
        <v>74</v>
      </c>
      <c r="E351" s="11">
        <f t="shared" si="219"/>
        <v>16</v>
      </c>
      <c r="F351" s="22">
        <v>9</v>
      </c>
      <c r="G351" s="22">
        <v>3</v>
      </c>
      <c r="H351" s="22">
        <v>3</v>
      </c>
      <c r="I351" s="22">
        <v>1</v>
      </c>
      <c r="J351" s="8">
        <f t="shared" si="239"/>
        <v>93.75</v>
      </c>
      <c r="K351" s="8">
        <f t="shared" si="240"/>
        <v>75</v>
      </c>
      <c r="L351" s="8">
        <f t="shared" si="241"/>
        <v>76</v>
      </c>
      <c r="M351" s="8">
        <f t="shared" si="242"/>
        <v>4.25</v>
      </c>
      <c r="N351" s="8">
        <f t="shared" ref="N351:N403" si="243">(100*F351+80*G351)/E351</f>
        <v>71.25</v>
      </c>
    </row>
    <row r="352" spans="1:14" ht="15.75">
      <c r="A352" s="19"/>
      <c r="B352" s="40"/>
      <c r="C352" s="40"/>
      <c r="D352" s="11">
        <v>10</v>
      </c>
      <c r="E352" s="11">
        <f t="shared" si="219"/>
        <v>18</v>
      </c>
      <c r="F352" s="22">
        <v>15</v>
      </c>
      <c r="G352" s="22">
        <v>2</v>
      </c>
      <c r="H352" s="22">
        <v>1</v>
      </c>
      <c r="I352" s="22">
        <v>0</v>
      </c>
      <c r="J352" s="8">
        <f t="shared" si="239"/>
        <v>100</v>
      </c>
      <c r="K352" s="8">
        <f t="shared" si="240"/>
        <v>94.444444444444443</v>
      </c>
      <c r="L352" s="8">
        <f t="shared" si="241"/>
        <v>92.444444444444443</v>
      </c>
      <c r="M352" s="8">
        <f t="shared" si="242"/>
        <v>4.7777777777777777</v>
      </c>
      <c r="N352" s="8">
        <f t="shared" si="243"/>
        <v>92.222222222222229</v>
      </c>
    </row>
    <row r="353" spans="1:14" ht="15.75">
      <c r="A353" s="19"/>
      <c r="B353" s="40"/>
      <c r="C353" s="40"/>
      <c r="D353" s="11">
        <v>11</v>
      </c>
      <c r="E353" s="11">
        <f t="shared" si="219"/>
        <v>16</v>
      </c>
      <c r="F353" s="22">
        <v>13</v>
      </c>
      <c r="G353" s="22">
        <v>3</v>
      </c>
      <c r="H353" s="22">
        <v>0</v>
      </c>
      <c r="I353" s="22">
        <v>0</v>
      </c>
      <c r="J353" s="8">
        <f t="shared" ref="J353" si="244">100/E353*(F353+G353+H353)</f>
        <v>100</v>
      </c>
      <c r="K353" s="8">
        <f t="shared" ref="K353" si="245">100/E353*(G353+F353)</f>
        <v>100</v>
      </c>
      <c r="L353" s="8">
        <f t="shared" ref="L353" si="246">(F353*100+G353*64+H353*36+I353*16)/E353</f>
        <v>93.25</v>
      </c>
      <c r="M353" s="8">
        <f t="shared" ref="M353" si="247">(F353*5+G353*4+H353*3+I353*2)/E353</f>
        <v>4.8125</v>
      </c>
      <c r="N353" s="8">
        <f t="shared" ref="N353" si="248">(100*F353+80*G353)/E353</f>
        <v>96.25</v>
      </c>
    </row>
    <row r="354" spans="1:14" s="18" customFormat="1" ht="15.75">
      <c r="A354" s="40"/>
      <c r="B354" s="40"/>
      <c r="C354" s="40"/>
      <c r="D354" s="56"/>
      <c r="E354" s="11">
        <f>SUM(E345:E353)</f>
        <v>154</v>
      </c>
      <c r="F354" s="11">
        <f t="shared" ref="F354:I354" si="249">SUM(F345:F353)</f>
        <v>73</v>
      </c>
      <c r="G354" s="11">
        <f t="shared" si="249"/>
        <v>65</v>
      </c>
      <c r="H354" s="11">
        <f t="shared" si="249"/>
        <v>15</v>
      </c>
      <c r="I354" s="11">
        <f t="shared" si="249"/>
        <v>1</v>
      </c>
      <c r="J354" s="39">
        <f t="shared" ref="J354" si="250">100/E354*(F354+G354+H354)</f>
        <v>99.350649350649348</v>
      </c>
      <c r="K354" s="39">
        <f t="shared" ref="K354" si="251">100/E354*(G354+F354)</f>
        <v>89.610389610389603</v>
      </c>
      <c r="L354" s="39">
        <f t="shared" ref="L354" si="252">(F354*100+G354*64+H354*36+I354*16)/E354</f>
        <v>78.025974025974023</v>
      </c>
      <c r="M354" s="39">
        <f t="shared" ref="M354" si="253">(F354*5+G354*4+H354*3+I354*2)/E354</f>
        <v>4.3636363636363633</v>
      </c>
      <c r="N354" s="39">
        <f t="shared" ref="N354" si="254">(100*F354+80*G354)/E354</f>
        <v>81.168831168831176</v>
      </c>
    </row>
    <row r="355" spans="1:14" s="21" customFormat="1" ht="15.75">
      <c r="A355" s="20"/>
      <c r="B355" s="20"/>
      <c r="C355" s="20"/>
      <c r="D355" s="20"/>
      <c r="E355" s="11">
        <f>E354+E344</f>
        <v>309</v>
      </c>
      <c r="F355" s="11">
        <f t="shared" ref="F355:I355" si="255">F354+F344</f>
        <v>199</v>
      </c>
      <c r="G355" s="11">
        <f t="shared" si="255"/>
        <v>91</v>
      </c>
      <c r="H355" s="11">
        <f t="shared" si="255"/>
        <v>18</v>
      </c>
      <c r="I355" s="11">
        <f t="shared" si="255"/>
        <v>1</v>
      </c>
      <c r="J355" s="39">
        <f t="shared" si="239"/>
        <v>99.676375404530745</v>
      </c>
      <c r="K355" s="39">
        <f t="shared" si="240"/>
        <v>93.851132686084142</v>
      </c>
      <c r="L355" s="39">
        <f t="shared" si="241"/>
        <v>85.398058252427191</v>
      </c>
      <c r="M355" s="39">
        <f t="shared" si="242"/>
        <v>4.5792880258899675</v>
      </c>
      <c r="N355" s="39">
        <f t="shared" si="243"/>
        <v>87.961165048543691</v>
      </c>
    </row>
    <row r="356" spans="1:14" ht="15.75">
      <c r="A356" s="19"/>
      <c r="B356" s="40" t="s">
        <v>29</v>
      </c>
      <c r="C356" s="40" t="s">
        <v>26</v>
      </c>
      <c r="D356" s="17" t="s">
        <v>51</v>
      </c>
      <c r="E356" s="11">
        <f t="shared" si="219"/>
        <v>21</v>
      </c>
      <c r="F356" s="22">
        <v>16</v>
      </c>
      <c r="G356" s="22">
        <v>5</v>
      </c>
      <c r="H356" s="22">
        <v>0</v>
      </c>
      <c r="I356" s="22">
        <v>0</v>
      </c>
      <c r="J356" s="8">
        <f t="shared" si="239"/>
        <v>100</v>
      </c>
      <c r="K356" s="8">
        <f t="shared" si="240"/>
        <v>100</v>
      </c>
      <c r="L356" s="8">
        <f t="shared" si="241"/>
        <v>91.428571428571431</v>
      </c>
      <c r="M356" s="8">
        <f t="shared" si="242"/>
        <v>4.7619047619047619</v>
      </c>
      <c r="N356" s="8">
        <f t="shared" si="243"/>
        <v>95.238095238095241</v>
      </c>
    </row>
    <row r="357" spans="1:14" ht="15.75">
      <c r="A357" s="19"/>
      <c r="B357" s="40"/>
      <c r="C357" s="40"/>
      <c r="D357" s="17" t="s">
        <v>42</v>
      </c>
      <c r="E357" s="11">
        <f t="shared" si="219"/>
        <v>19</v>
      </c>
      <c r="F357" s="22">
        <v>13</v>
      </c>
      <c r="G357" s="22">
        <v>6</v>
      </c>
      <c r="H357" s="22">
        <v>0</v>
      </c>
      <c r="I357" s="22">
        <v>0</v>
      </c>
      <c r="J357" s="8">
        <f t="shared" si="239"/>
        <v>100</v>
      </c>
      <c r="K357" s="8">
        <f t="shared" si="240"/>
        <v>100</v>
      </c>
      <c r="L357" s="8">
        <f t="shared" si="241"/>
        <v>88.631578947368425</v>
      </c>
      <c r="M357" s="8">
        <f t="shared" si="242"/>
        <v>4.6842105263157894</v>
      </c>
      <c r="N357" s="8">
        <f t="shared" si="243"/>
        <v>93.684210526315795</v>
      </c>
    </row>
    <row r="358" spans="1:14" ht="15.75">
      <c r="A358" s="19"/>
      <c r="B358" s="40"/>
      <c r="C358" s="40"/>
      <c r="D358" s="17" t="s">
        <v>55</v>
      </c>
      <c r="E358" s="11">
        <f t="shared" si="219"/>
        <v>17</v>
      </c>
      <c r="F358" s="22">
        <v>17</v>
      </c>
      <c r="G358" s="22">
        <v>0</v>
      </c>
      <c r="H358" s="22">
        <v>0</v>
      </c>
      <c r="I358" s="22">
        <v>0</v>
      </c>
      <c r="J358" s="8">
        <f t="shared" si="239"/>
        <v>100</v>
      </c>
      <c r="K358" s="8">
        <f t="shared" si="240"/>
        <v>100</v>
      </c>
      <c r="L358" s="8">
        <f t="shared" si="241"/>
        <v>100</v>
      </c>
      <c r="M358" s="8">
        <f t="shared" si="242"/>
        <v>5</v>
      </c>
      <c r="N358" s="8">
        <f t="shared" si="243"/>
        <v>100</v>
      </c>
    </row>
    <row r="359" spans="1:14" ht="15.75">
      <c r="A359" s="19"/>
      <c r="B359" s="40"/>
      <c r="C359" s="40"/>
      <c r="D359" s="17" t="s">
        <v>45</v>
      </c>
      <c r="E359" s="11">
        <f t="shared" si="219"/>
        <v>15</v>
      </c>
      <c r="F359" s="22">
        <v>12</v>
      </c>
      <c r="G359" s="22">
        <v>2</v>
      </c>
      <c r="H359" s="22">
        <v>1</v>
      </c>
      <c r="I359" s="22">
        <v>0</v>
      </c>
      <c r="J359" s="8">
        <f t="shared" si="239"/>
        <v>100</v>
      </c>
      <c r="K359" s="8">
        <f t="shared" si="240"/>
        <v>93.333333333333343</v>
      </c>
      <c r="L359" s="8">
        <f t="shared" si="241"/>
        <v>90.933333333333337</v>
      </c>
      <c r="M359" s="8">
        <f t="shared" si="242"/>
        <v>4.7333333333333334</v>
      </c>
      <c r="N359" s="8">
        <f t="shared" si="243"/>
        <v>90.666666666666671</v>
      </c>
    </row>
    <row r="360" spans="1:14" ht="15.75">
      <c r="A360" s="19"/>
      <c r="B360" s="40"/>
      <c r="C360" s="40"/>
      <c r="D360" s="17" t="s">
        <v>43</v>
      </c>
      <c r="E360" s="11">
        <f t="shared" si="219"/>
        <v>14</v>
      </c>
      <c r="F360" s="22">
        <v>14</v>
      </c>
      <c r="G360" s="22">
        <v>0</v>
      </c>
      <c r="H360" s="22">
        <v>0</v>
      </c>
      <c r="I360" s="22">
        <v>0</v>
      </c>
      <c r="J360" s="8">
        <f t="shared" si="239"/>
        <v>100</v>
      </c>
      <c r="K360" s="8">
        <f t="shared" si="240"/>
        <v>100</v>
      </c>
      <c r="L360" s="8">
        <f t="shared" si="241"/>
        <v>100</v>
      </c>
      <c r="M360" s="8">
        <f t="shared" si="242"/>
        <v>5</v>
      </c>
      <c r="N360" s="8">
        <f t="shared" si="243"/>
        <v>100</v>
      </c>
    </row>
    <row r="361" spans="1:14" ht="15.75">
      <c r="A361" s="19"/>
      <c r="B361" s="40"/>
      <c r="C361" s="40"/>
      <c r="D361" s="17" t="s">
        <v>56</v>
      </c>
      <c r="E361" s="11">
        <f t="shared" si="219"/>
        <v>12</v>
      </c>
      <c r="F361" s="22">
        <v>6</v>
      </c>
      <c r="G361" s="22">
        <v>3</v>
      </c>
      <c r="H361" s="22">
        <v>3</v>
      </c>
      <c r="I361" s="22">
        <v>0</v>
      </c>
      <c r="J361" s="8">
        <f t="shared" si="239"/>
        <v>100</v>
      </c>
      <c r="K361" s="8">
        <f t="shared" si="240"/>
        <v>75</v>
      </c>
      <c r="L361" s="8">
        <f t="shared" si="241"/>
        <v>75</v>
      </c>
      <c r="M361" s="8">
        <f t="shared" si="242"/>
        <v>4.25</v>
      </c>
      <c r="N361" s="8">
        <f t="shared" si="243"/>
        <v>70</v>
      </c>
    </row>
    <row r="362" spans="1:14" ht="15.75">
      <c r="A362" s="19"/>
      <c r="B362" s="40"/>
      <c r="C362" s="40"/>
      <c r="D362" s="17" t="s">
        <v>49</v>
      </c>
      <c r="E362" s="11">
        <f t="shared" si="219"/>
        <v>14</v>
      </c>
      <c r="F362" s="22">
        <v>13</v>
      </c>
      <c r="G362" s="22">
        <v>1</v>
      </c>
      <c r="H362" s="22">
        <v>0</v>
      </c>
      <c r="I362" s="22">
        <v>0</v>
      </c>
      <c r="J362" s="8">
        <f t="shared" si="239"/>
        <v>100</v>
      </c>
      <c r="K362" s="8">
        <f t="shared" si="240"/>
        <v>100</v>
      </c>
      <c r="L362" s="8">
        <f t="shared" si="241"/>
        <v>97.428571428571431</v>
      </c>
      <c r="M362" s="8">
        <f t="shared" si="242"/>
        <v>4.9285714285714288</v>
      </c>
      <c r="N362" s="8">
        <f t="shared" si="243"/>
        <v>98.571428571428569</v>
      </c>
    </row>
    <row r="363" spans="1:14" ht="15.75">
      <c r="A363" s="19"/>
      <c r="B363" s="40"/>
      <c r="C363" s="40"/>
      <c r="D363" s="17" t="s">
        <v>44</v>
      </c>
      <c r="E363" s="11">
        <f t="shared" si="219"/>
        <v>15</v>
      </c>
      <c r="F363" s="22">
        <v>15</v>
      </c>
      <c r="G363" s="22">
        <v>0</v>
      </c>
      <c r="H363" s="22">
        <v>0</v>
      </c>
      <c r="I363" s="22">
        <v>0</v>
      </c>
      <c r="J363" s="8">
        <f t="shared" si="239"/>
        <v>100</v>
      </c>
      <c r="K363" s="8">
        <f t="shared" si="240"/>
        <v>100</v>
      </c>
      <c r="L363" s="8">
        <f t="shared" si="241"/>
        <v>100</v>
      </c>
      <c r="M363" s="8">
        <f t="shared" si="242"/>
        <v>5</v>
      </c>
      <c r="N363" s="8">
        <f t="shared" si="243"/>
        <v>100</v>
      </c>
    </row>
    <row r="364" spans="1:14" ht="15.75">
      <c r="A364" s="19"/>
      <c r="B364" s="40"/>
      <c r="C364" s="40"/>
      <c r="D364" s="17" t="s">
        <v>53</v>
      </c>
      <c r="E364" s="11">
        <f t="shared" si="219"/>
        <v>15</v>
      </c>
      <c r="F364" s="22">
        <v>7</v>
      </c>
      <c r="G364" s="22">
        <v>1</v>
      </c>
      <c r="H364" s="22">
        <v>6</v>
      </c>
      <c r="I364" s="22">
        <v>1</v>
      </c>
      <c r="J364" s="8">
        <f t="shared" si="239"/>
        <v>93.333333333333343</v>
      </c>
      <c r="K364" s="8">
        <f t="shared" si="240"/>
        <v>53.333333333333336</v>
      </c>
      <c r="L364" s="8">
        <f t="shared" si="241"/>
        <v>66.400000000000006</v>
      </c>
      <c r="M364" s="8">
        <f t="shared" si="242"/>
        <v>3.9333333333333331</v>
      </c>
      <c r="N364" s="8">
        <f t="shared" si="243"/>
        <v>52</v>
      </c>
    </row>
    <row r="365" spans="1:14" ht="15.75">
      <c r="A365" s="19"/>
      <c r="B365" s="40"/>
      <c r="C365" s="40"/>
      <c r="D365" s="17" t="s">
        <v>72</v>
      </c>
      <c r="E365" s="11">
        <f t="shared" si="219"/>
        <v>14</v>
      </c>
      <c r="F365" s="22">
        <v>14</v>
      </c>
      <c r="G365" s="22">
        <v>0</v>
      </c>
      <c r="H365" s="22">
        <v>0</v>
      </c>
      <c r="I365" s="22">
        <v>0</v>
      </c>
      <c r="J365" s="8">
        <f t="shared" si="239"/>
        <v>100</v>
      </c>
      <c r="K365" s="8">
        <f t="shared" si="240"/>
        <v>100</v>
      </c>
      <c r="L365" s="8">
        <f t="shared" si="241"/>
        <v>100</v>
      </c>
      <c r="M365" s="8">
        <f t="shared" si="242"/>
        <v>5</v>
      </c>
      <c r="N365" s="8">
        <f t="shared" si="243"/>
        <v>100</v>
      </c>
    </row>
    <row r="366" spans="1:14" ht="15.75">
      <c r="A366" s="19"/>
      <c r="B366" s="40"/>
      <c r="C366" s="40"/>
      <c r="D366" s="17" t="s">
        <v>50</v>
      </c>
      <c r="E366" s="11">
        <f t="shared" si="219"/>
        <v>17</v>
      </c>
      <c r="F366" s="22">
        <v>15</v>
      </c>
      <c r="G366" s="22">
        <v>2</v>
      </c>
      <c r="H366" s="22">
        <v>0</v>
      </c>
      <c r="I366" s="22">
        <v>0</v>
      </c>
      <c r="J366" s="8">
        <f t="shared" si="239"/>
        <v>100</v>
      </c>
      <c r="K366" s="8">
        <f t="shared" si="240"/>
        <v>100</v>
      </c>
      <c r="L366" s="8">
        <f t="shared" si="241"/>
        <v>95.764705882352942</v>
      </c>
      <c r="M366" s="8">
        <f t="shared" si="242"/>
        <v>4.882352941176471</v>
      </c>
      <c r="N366" s="8">
        <f t="shared" si="243"/>
        <v>97.647058823529406</v>
      </c>
    </row>
    <row r="367" spans="1:14" ht="15.75">
      <c r="A367" s="19"/>
      <c r="B367" s="40"/>
      <c r="C367" s="40"/>
      <c r="D367" s="17" t="s">
        <v>54</v>
      </c>
      <c r="E367" s="11">
        <f t="shared" si="219"/>
        <v>17</v>
      </c>
      <c r="F367" s="22">
        <v>16</v>
      </c>
      <c r="G367" s="22">
        <v>1</v>
      </c>
      <c r="H367" s="22">
        <v>0</v>
      </c>
      <c r="I367" s="22">
        <v>0</v>
      </c>
      <c r="J367" s="8">
        <f t="shared" si="239"/>
        <v>100</v>
      </c>
      <c r="K367" s="8">
        <f t="shared" si="240"/>
        <v>100</v>
      </c>
      <c r="L367" s="8">
        <f t="shared" si="241"/>
        <v>97.882352941176464</v>
      </c>
      <c r="M367" s="8">
        <f t="shared" si="242"/>
        <v>4.9411764705882355</v>
      </c>
      <c r="N367" s="8">
        <f t="shared" si="243"/>
        <v>98.82352941176471</v>
      </c>
    </row>
    <row r="368" spans="1:14" ht="15.75">
      <c r="A368" s="19"/>
      <c r="B368" s="40"/>
      <c r="C368" s="40"/>
      <c r="D368" s="17" t="s">
        <v>46</v>
      </c>
      <c r="E368" s="11">
        <f t="shared" si="219"/>
        <v>17</v>
      </c>
      <c r="F368" s="22">
        <v>14</v>
      </c>
      <c r="G368" s="22">
        <v>2</v>
      </c>
      <c r="H368" s="22">
        <v>1</v>
      </c>
      <c r="I368" s="22">
        <v>0</v>
      </c>
      <c r="J368" s="8">
        <f t="shared" si="239"/>
        <v>100</v>
      </c>
      <c r="K368" s="8">
        <f t="shared" si="240"/>
        <v>94.117647058823536</v>
      </c>
      <c r="L368" s="8">
        <f t="shared" si="241"/>
        <v>92</v>
      </c>
      <c r="M368" s="8">
        <f t="shared" si="242"/>
        <v>4.7647058823529411</v>
      </c>
      <c r="N368" s="8">
        <f t="shared" si="243"/>
        <v>91.764705882352942</v>
      </c>
    </row>
    <row r="369" spans="1:14" ht="15.75">
      <c r="A369" s="57"/>
      <c r="B369" s="58"/>
      <c r="C369" s="58"/>
      <c r="D369" s="63">
        <v>10</v>
      </c>
      <c r="E369" s="11">
        <f t="shared" si="219"/>
        <v>18</v>
      </c>
      <c r="F369" s="64">
        <v>18</v>
      </c>
      <c r="G369" s="64">
        <v>0</v>
      </c>
      <c r="H369" s="64">
        <v>0</v>
      </c>
      <c r="I369" s="64">
        <v>0</v>
      </c>
      <c r="J369" s="8">
        <f t="shared" ref="J369:J370" si="256">100/E369*(F369+G369+H369)</f>
        <v>100</v>
      </c>
      <c r="K369" s="8">
        <f t="shared" ref="K369:K370" si="257">100/E369*(G369+F369)</f>
        <v>100</v>
      </c>
      <c r="L369" s="8">
        <f t="shared" ref="L369:L370" si="258">(F369*100+G369*64+H369*36+I369*16)/E369</f>
        <v>100</v>
      </c>
      <c r="M369" s="8">
        <f t="shared" ref="M369:M370" si="259">(F369*5+G369*4+H369*3+I369*2)/E369</f>
        <v>5</v>
      </c>
      <c r="N369" s="8">
        <f t="shared" ref="N369:N370" si="260">(100*F369+80*G369)/E369</f>
        <v>100</v>
      </c>
    </row>
    <row r="370" spans="1:14" ht="15.75">
      <c r="A370" s="57"/>
      <c r="B370" s="58"/>
      <c r="C370" s="58"/>
      <c r="D370" s="63">
        <v>11</v>
      </c>
      <c r="E370" s="11">
        <f t="shared" si="219"/>
        <v>16</v>
      </c>
      <c r="F370" s="64">
        <v>15</v>
      </c>
      <c r="G370" s="64">
        <v>1</v>
      </c>
      <c r="H370" s="64">
        <v>0</v>
      </c>
      <c r="I370" s="64">
        <v>0</v>
      </c>
      <c r="J370" s="8">
        <f t="shared" si="256"/>
        <v>100</v>
      </c>
      <c r="K370" s="8">
        <f t="shared" si="257"/>
        <v>100</v>
      </c>
      <c r="L370" s="8">
        <f t="shared" si="258"/>
        <v>97.75</v>
      </c>
      <c r="M370" s="8">
        <f t="shared" si="259"/>
        <v>4.9375</v>
      </c>
      <c r="N370" s="8">
        <f t="shared" si="260"/>
        <v>98.75</v>
      </c>
    </row>
    <row r="371" spans="1:14" s="21" customFormat="1" ht="15.75">
      <c r="A371" s="23"/>
      <c r="B371" s="23"/>
      <c r="C371" s="23"/>
      <c r="D371" s="23"/>
      <c r="E371" s="11">
        <f>SUM(E356:E370)</f>
        <v>241</v>
      </c>
      <c r="F371" s="11">
        <f t="shared" ref="F371:I371" si="261">SUM(F356:F370)</f>
        <v>205</v>
      </c>
      <c r="G371" s="11">
        <f t="shared" si="261"/>
        <v>24</v>
      </c>
      <c r="H371" s="11">
        <f t="shared" si="261"/>
        <v>11</v>
      </c>
      <c r="I371" s="11">
        <f t="shared" si="261"/>
        <v>1</v>
      </c>
      <c r="J371" s="42">
        <f t="shared" si="239"/>
        <v>99.585062240663902</v>
      </c>
      <c r="K371" s="42">
        <f t="shared" si="240"/>
        <v>95.020746887966808</v>
      </c>
      <c r="L371" s="42">
        <f t="shared" si="241"/>
        <v>93.145228215767631</v>
      </c>
      <c r="M371" s="42">
        <f t="shared" si="242"/>
        <v>4.796680497925311</v>
      </c>
      <c r="N371" s="39">
        <f t="shared" si="243"/>
        <v>93.029045643153523</v>
      </c>
    </row>
    <row r="372" spans="1:14" ht="15.75">
      <c r="A372" s="24"/>
      <c r="B372" s="43" t="s">
        <v>62</v>
      </c>
      <c r="C372" s="43" t="s">
        <v>27</v>
      </c>
      <c r="D372" s="43" t="s">
        <v>51</v>
      </c>
      <c r="E372" s="11">
        <f t="shared" si="219"/>
        <v>21</v>
      </c>
      <c r="F372" s="36">
        <v>13</v>
      </c>
      <c r="G372" s="36">
        <v>8</v>
      </c>
      <c r="H372" s="36">
        <v>0</v>
      </c>
      <c r="I372" s="36">
        <v>0</v>
      </c>
      <c r="J372" s="15">
        <f t="shared" ref="J372:J381" si="262">100/E372*(F372+G372+H372)</f>
        <v>100</v>
      </c>
      <c r="K372" s="15">
        <f t="shared" ref="K372:K381" si="263">100/E372*(G372+F372)</f>
        <v>100</v>
      </c>
      <c r="L372" s="15">
        <f t="shared" ref="L372:L381" si="264">(F372*100+G372*64+H372*36+I372*16)/E372</f>
        <v>86.285714285714292</v>
      </c>
      <c r="M372" s="15">
        <f t="shared" ref="M372:M381" si="265">(F372*5+G372*4+H372*3+I372*2)/E372</f>
        <v>4.6190476190476186</v>
      </c>
      <c r="N372" s="8">
        <f t="shared" si="243"/>
        <v>92.38095238095238</v>
      </c>
    </row>
    <row r="373" spans="1:14" ht="15.75">
      <c r="A373" s="24"/>
      <c r="B373" s="43"/>
      <c r="C373" s="43"/>
      <c r="D373" s="43" t="s">
        <v>42</v>
      </c>
      <c r="E373" s="11">
        <f t="shared" si="219"/>
        <v>19</v>
      </c>
      <c r="F373" s="36">
        <v>6</v>
      </c>
      <c r="G373" s="36">
        <v>11</v>
      </c>
      <c r="H373" s="36">
        <v>2</v>
      </c>
      <c r="I373" s="36">
        <v>0</v>
      </c>
      <c r="J373" s="15">
        <f t="shared" si="262"/>
        <v>100</v>
      </c>
      <c r="K373" s="15">
        <f t="shared" si="263"/>
        <v>89.473684210526329</v>
      </c>
      <c r="L373" s="15">
        <f t="shared" si="264"/>
        <v>72.421052631578945</v>
      </c>
      <c r="M373" s="15">
        <f t="shared" si="265"/>
        <v>4.2105263157894735</v>
      </c>
      <c r="N373" s="8">
        <f t="shared" si="243"/>
        <v>77.89473684210526</v>
      </c>
    </row>
    <row r="374" spans="1:14" ht="15.75">
      <c r="A374" s="24"/>
      <c r="B374" s="43"/>
      <c r="C374" s="43"/>
      <c r="D374" s="43" t="s">
        <v>55</v>
      </c>
      <c r="E374" s="11">
        <f t="shared" si="219"/>
        <v>17</v>
      </c>
      <c r="F374" s="36">
        <v>9</v>
      </c>
      <c r="G374" s="36">
        <v>6</v>
      </c>
      <c r="H374" s="36">
        <v>2</v>
      </c>
      <c r="I374" s="36">
        <v>0</v>
      </c>
      <c r="J374" s="15">
        <f t="shared" si="262"/>
        <v>100</v>
      </c>
      <c r="K374" s="15">
        <f t="shared" si="263"/>
        <v>88.235294117647072</v>
      </c>
      <c r="L374" s="15">
        <f t="shared" si="264"/>
        <v>79.764705882352942</v>
      </c>
      <c r="M374" s="15">
        <f t="shared" si="265"/>
        <v>4.4117647058823533</v>
      </c>
      <c r="N374" s="8">
        <f t="shared" si="243"/>
        <v>81.17647058823529</v>
      </c>
    </row>
    <row r="375" spans="1:14" ht="15.75">
      <c r="A375" s="24"/>
      <c r="B375" s="43"/>
      <c r="C375" s="43"/>
      <c r="D375" s="43" t="s">
        <v>45</v>
      </c>
      <c r="E375" s="11">
        <f t="shared" si="219"/>
        <v>15</v>
      </c>
      <c r="F375" s="36">
        <v>5</v>
      </c>
      <c r="G375" s="36">
        <v>4</v>
      </c>
      <c r="H375" s="36">
        <v>6</v>
      </c>
      <c r="I375" s="36">
        <v>0</v>
      </c>
      <c r="J375" s="15">
        <f t="shared" si="262"/>
        <v>100</v>
      </c>
      <c r="K375" s="15">
        <f t="shared" si="263"/>
        <v>60</v>
      </c>
      <c r="L375" s="15">
        <f t="shared" si="264"/>
        <v>64.8</v>
      </c>
      <c r="M375" s="15">
        <f t="shared" si="265"/>
        <v>3.9333333333333331</v>
      </c>
      <c r="N375" s="8">
        <f t="shared" si="243"/>
        <v>54.666666666666664</v>
      </c>
    </row>
    <row r="376" spans="1:14" ht="15.75">
      <c r="A376" s="24"/>
      <c r="B376" s="43"/>
      <c r="C376" s="43"/>
      <c r="D376" s="43" t="s">
        <v>43</v>
      </c>
      <c r="E376" s="11">
        <f t="shared" si="219"/>
        <v>14</v>
      </c>
      <c r="F376" s="36">
        <v>12</v>
      </c>
      <c r="G376" s="36">
        <v>2</v>
      </c>
      <c r="H376" s="36">
        <v>0</v>
      </c>
      <c r="I376" s="36">
        <v>0</v>
      </c>
      <c r="J376" s="15">
        <f t="shared" si="262"/>
        <v>100</v>
      </c>
      <c r="K376" s="15">
        <f t="shared" si="263"/>
        <v>100</v>
      </c>
      <c r="L376" s="15">
        <f t="shared" si="264"/>
        <v>94.857142857142861</v>
      </c>
      <c r="M376" s="15">
        <f t="shared" si="265"/>
        <v>4.8571428571428568</v>
      </c>
      <c r="N376" s="8">
        <f t="shared" si="243"/>
        <v>97.142857142857139</v>
      </c>
    </row>
    <row r="377" spans="1:14" ht="15.75">
      <c r="A377" s="24"/>
      <c r="B377" s="43"/>
      <c r="C377" s="43"/>
      <c r="D377" s="43" t="s">
        <v>56</v>
      </c>
      <c r="E377" s="11">
        <f t="shared" si="219"/>
        <v>12</v>
      </c>
      <c r="F377" s="36">
        <v>5</v>
      </c>
      <c r="G377" s="36">
        <v>4</v>
      </c>
      <c r="H377" s="36">
        <v>3</v>
      </c>
      <c r="I377" s="36">
        <v>0</v>
      </c>
      <c r="J377" s="15">
        <f t="shared" si="262"/>
        <v>100</v>
      </c>
      <c r="K377" s="15">
        <f t="shared" si="263"/>
        <v>75</v>
      </c>
      <c r="L377" s="15">
        <f t="shared" si="264"/>
        <v>72</v>
      </c>
      <c r="M377" s="15">
        <f t="shared" si="265"/>
        <v>4.166666666666667</v>
      </c>
      <c r="N377" s="8">
        <f t="shared" si="243"/>
        <v>68.333333333333329</v>
      </c>
    </row>
    <row r="378" spans="1:14" ht="15.75">
      <c r="A378" s="24"/>
      <c r="B378" s="43"/>
      <c r="C378" s="43"/>
      <c r="D378" s="43" t="s">
        <v>49</v>
      </c>
      <c r="E378" s="11">
        <f t="shared" si="219"/>
        <v>14</v>
      </c>
      <c r="F378" s="36">
        <v>10</v>
      </c>
      <c r="G378" s="36">
        <v>4</v>
      </c>
      <c r="H378" s="36">
        <v>0</v>
      </c>
      <c r="I378" s="36">
        <v>0</v>
      </c>
      <c r="J378" s="15">
        <f t="shared" si="262"/>
        <v>100</v>
      </c>
      <c r="K378" s="15">
        <f t="shared" si="263"/>
        <v>100</v>
      </c>
      <c r="L378" s="15">
        <f t="shared" si="264"/>
        <v>89.714285714285708</v>
      </c>
      <c r="M378" s="15">
        <f t="shared" si="265"/>
        <v>4.7142857142857144</v>
      </c>
      <c r="N378" s="8">
        <f t="shared" si="243"/>
        <v>94.285714285714292</v>
      </c>
    </row>
    <row r="379" spans="1:14" ht="15.75">
      <c r="A379" s="24"/>
      <c r="B379" s="43"/>
      <c r="C379" s="43"/>
      <c r="D379" s="43" t="s">
        <v>44</v>
      </c>
      <c r="E379" s="11">
        <f t="shared" si="219"/>
        <v>15</v>
      </c>
      <c r="F379" s="36">
        <v>8</v>
      </c>
      <c r="G379" s="36">
        <v>7</v>
      </c>
      <c r="H379" s="36">
        <v>0</v>
      </c>
      <c r="I379" s="36">
        <v>0</v>
      </c>
      <c r="J379" s="15">
        <f t="shared" si="262"/>
        <v>100</v>
      </c>
      <c r="K379" s="15">
        <f t="shared" si="263"/>
        <v>100</v>
      </c>
      <c r="L379" s="15">
        <f t="shared" si="264"/>
        <v>83.2</v>
      </c>
      <c r="M379" s="15">
        <f t="shared" si="265"/>
        <v>4.5333333333333332</v>
      </c>
      <c r="N379" s="8">
        <f t="shared" si="243"/>
        <v>90.666666666666671</v>
      </c>
    </row>
    <row r="380" spans="1:14" s="1" customFormat="1" ht="15.75">
      <c r="A380" s="19"/>
      <c r="B380" s="40"/>
      <c r="C380" s="40"/>
      <c r="D380" s="58" t="s">
        <v>53</v>
      </c>
      <c r="E380" s="11">
        <f t="shared" si="219"/>
        <v>15</v>
      </c>
      <c r="F380" s="36">
        <v>5</v>
      </c>
      <c r="G380" s="36">
        <v>5</v>
      </c>
      <c r="H380" s="36">
        <v>4</v>
      </c>
      <c r="I380" s="36">
        <v>1</v>
      </c>
      <c r="J380" s="15">
        <f t="shared" si="262"/>
        <v>93.333333333333343</v>
      </c>
      <c r="K380" s="15">
        <f t="shared" si="263"/>
        <v>66.666666666666671</v>
      </c>
      <c r="L380" s="15">
        <f t="shared" si="264"/>
        <v>65.333333333333329</v>
      </c>
      <c r="M380" s="15">
        <f t="shared" si="265"/>
        <v>3.9333333333333331</v>
      </c>
      <c r="N380" s="8">
        <f t="shared" si="243"/>
        <v>60</v>
      </c>
    </row>
    <row r="381" spans="1:14" ht="15.75">
      <c r="A381" s="27"/>
      <c r="B381" s="48"/>
      <c r="C381" s="48"/>
      <c r="D381" s="48" t="s">
        <v>72</v>
      </c>
      <c r="E381" s="47">
        <f t="shared" si="219"/>
        <v>14</v>
      </c>
      <c r="F381" s="37">
        <v>3</v>
      </c>
      <c r="G381" s="37">
        <v>11</v>
      </c>
      <c r="H381" s="37">
        <v>0</v>
      </c>
      <c r="I381" s="37">
        <v>0</v>
      </c>
      <c r="J381" s="28">
        <f t="shared" si="262"/>
        <v>100</v>
      </c>
      <c r="K381" s="28">
        <f t="shared" si="263"/>
        <v>100</v>
      </c>
      <c r="L381" s="28">
        <f t="shared" si="264"/>
        <v>71.714285714285708</v>
      </c>
      <c r="M381" s="28">
        <f t="shared" si="265"/>
        <v>4.2142857142857144</v>
      </c>
      <c r="N381" s="8">
        <f t="shared" si="243"/>
        <v>84.285714285714292</v>
      </c>
    </row>
    <row r="382" spans="1:14" s="18" customFormat="1" ht="15.75">
      <c r="A382" s="43"/>
      <c r="B382" s="43"/>
      <c r="C382" s="43"/>
      <c r="D382" s="43"/>
      <c r="E382" s="44">
        <f>SUM(E372:E381)</f>
        <v>156</v>
      </c>
      <c r="F382" s="44">
        <f t="shared" ref="F382:I382" si="266">SUM(F372:F381)</f>
        <v>76</v>
      </c>
      <c r="G382" s="44">
        <f t="shared" si="266"/>
        <v>62</v>
      </c>
      <c r="H382" s="44">
        <f t="shared" si="266"/>
        <v>17</v>
      </c>
      <c r="I382" s="44">
        <f t="shared" si="266"/>
        <v>1</v>
      </c>
      <c r="J382" s="45">
        <f>SUM(J372:J381)/10</f>
        <v>99.333333333333343</v>
      </c>
      <c r="K382" s="45">
        <f t="shared" ref="K382:M382" si="267">SUM(K372:K381)/10</f>
        <v>87.937564499484012</v>
      </c>
      <c r="L382" s="45">
        <f t="shared" si="267"/>
        <v>78.009052041869381</v>
      </c>
      <c r="M382" s="45">
        <f t="shared" si="267"/>
        <v>4.3593719593100397</v>
      </c>
      <c r="N382" s="39">
        <f t="shared" si="243"/>
        <v>80.512820512820511</v>
      </c>
    </row>
    <row r="383" spans="1:14" ht="15.75">
      <c r="A383" s="24"/>
      <c r="B383" s="43" t="s">
        <v>18</v>
      </c>
      <c r="C383" s="43" t="s">
        <v>26</v>
      </c>
      <c r="D383" s="43" t="s">
        <v>51</v>
      </c>
      <c r="E383" s="44">
        <f>F383+G383+H383+I383</f>
        <v>74</v>
      </c>
      <c r="F383" s="29">
        <v>15</v>
      </c>
      <c r="G383" s="29">
        <v>58</v>
      </c>
      <c r="H383" s="29">
        <v>1</v>
      </c>
      <c r="I383" s="29">
        <v>0</v>
      </c>
      <c r="J383" s="15">
        <f t="shared" ref="J383:J389" si="268">100/E383*(F383+G383+H383)</f>
        <v>100</v>
      </c>
      <c r="K383" s="15">
        <f t="shared" ref="K383:K389" si="269">100/E383*(G383+F383)</f>
        <v>98.648648648648646</v>
      </c>
      <c r="L383" s="15">
        <f t="shared" ref="L383:L389" si="270">(F383*100+G383*64+H383*36+I383*16)/E383</f>
        <v>70.918918918918919</v>
      </c>
      <c r="M383" s="15">
        <f t="shared" ref="M383:M389" si="271">(F383*5+G383*4+H383*3+I383*2)/E383</f>
        <v>4.1891891891891895</v>
      </c>
      <c r="N383" s="8">
        <f t="shared" si="243"/>
        <v>82.972972972972968</v>
      </c>
    </row>
    <row r="384" spans="1:14" ht="15.75">
      <c r="A384" s="24"/>
      <c r="B384" s="43"/>
      <c r="C384" s="43"/>
      <c r="D384" s="43" t="s">
        <v>42</v>
      </c>
      <c r="E384" s="44">
        <f t="shared" ref="E384:E398" si="272">F384+G384+H384+I384</f>
        <v>19</v>
      </c>
      <c r="F384" s="29">
        <v>13</v>
      </c>
      <c r="G384" s="29">
        <v>3</v>
      </c>
      <c r="H384" s="29">
        <v>3</v>
      </c>
      <c r="I384" s="29">
        <v>0</v>
      </c>
      <c r="J384" s="31">
        <f t="shared" si="268"/>
        <v>100</v>
      </c>
      <c r="K384" s="31">
        <f t="shared" si="269"/>
        <v>84.21052631578948</v>
      </c>
      <c r="L384" s="31">
        <f t="shared" si="270"/>
        <v>84.21052631578948</v>
      </c>
      <c r="M384" s="31">
        <f t="shared" si="271"/>
        <v>4.5263157894736841</v>
      </c>
      <c r="N384" s="8">
        <f t="shared" si="243"/>
        <v>81.05263157894737</v>
      </c>
    </row>
    <row r="385" spans="1:14" ht="15.75">
      <c r="A385" s="24"/>
      <c r="B385" s="43"/>
      <c r="C385" s="43"/>
      <c r="D385" s="43" t="s">
        <v>55</v>
      </c>
      <c r="E385" s="44">
        <f t="shared" si="272"/>
        <v>17</v>
      </c>
      <c r="F385" s="29">
        <v>17</v>
      </c>
      <c r="G385" s="29">
        <v>0</v>
      </c>
      <c r="H385" s="29">
        <v>0</v>
      </c>
      <c r="I385" s="29">
        <v>0</v>
      </c>
      <c r="J385" s="31">
        <f t="shared" si="268"/>
        <v>100</v>
      </c>
      <c r="K385" s="31">
        <f t="shared" si="269"/>
        <v>100</v>
      </c>
      <c r="L385" s="31">
        <f t="shared" si="270"/>
        <v>100</v>
      </c>
      <c r="M385" s="31">
        <f t="shared" si="271"/>
        <v>5</v>
      </c>
      <c r="N385" s="8">
        <f t="shared" si="243"/>
        <v>100</v>
      </c>
    </row>
    <row r="386" spans="1:14" ht="15.75">
      <c r="A386" s="24"/>
      <c r="B386" s="43"/>
      <c r="C386" s="43"/>
      <c r="D386" s="43" t="s">
        <v>45</v>
      </c>
      <c r="E386" s="44">
        <f t="shared" si="272"/>
        <v>15</v>
      </c>
      <c r="F386" s="29">
        <v>12</v>
      </c>
      <c r="G386" s="29">
        <v>1</v>
      </c>
      <c r="H386" s="29">
        <v>2</v>
      </c>
      <c r="I386" s="29">
        <v>0</v>
      </c>
      <c r="J386" s="31">
        <f t="shared" si="268"/>
        <v>100</v>
      </c>
      <c r="K386" s="31">
        <f t="shared" si="269"/>
        <v>86.666666666666671</v>
      </c>
      <c r="L386" s="31">
        <f t="shared" si="270"/>
        <v>89.066666666666663</v>
      </c>
      <c r="M386" s="31">
        <f t="shared" si="271"/>
        <v>4.666666666666667</v>
      </c>
      <c r="N386" s="8">
        <f t="shared" si="243"/>
        <v>85.333333333333329</v>
      </c>
    </row>
    <row r="387" spans="1:14" ht="15.75">
      <c r="A387" s="24"/>
      <c r="B387" s="43"/>
      <c r="C387" s="43"/>
      <c r="D387" s="43" t="s">
        <v>43</v>
      </c>
      <c r="E387" s="44">
        <f t="shared" si="272"/>
        <v>14</v>
      </c>
      <c r="F387" s="29">
        <v>14</v>
      </c>
      <c r="G387" s="29">
        <v>0</v>
      </c>
      <c r="H387" s="29">
        <v>0</v>
      </c>
      <c r="I387" s="29">
        <v>0</v>
      </c>
      <c r="J387" s="31">
        <f t="shared" si="268"/>
        <v>100</v>
      </c>
      <c r="K387" s="31">
        <f t="shared" si="269"/>
        <v>100</v>
      </c>
      <c r="L387" s="31">
        <f t="shared" si="270"/>
        <v>100</v>
      </c>
      <c r="M387" s="31">
        <f t="shared" si="271"/>
        <v>5</v>
      </c>
      <c r="N387" s="8">
        <f t="shared" si="243"/>
        <v>100</v>
      </c>
    </row>
    <row r="388" spans="1:14" ht="15.75">
      <c r="A388" s="24"/>
      <c r="B388" s="43"/>
      <c r="C388" s="43"/>
      <c r="D388" s="43" t="s">
        <v>56</v>
      </c>
      <c r="E388" s="44">
        <f t="shared" si="272"/>
        <v>12</v>
      </c>
      <c r="F388" s="29">
        <v>7</v>
      </c>
      <c r="G388" s="29">
        <v>2</v>
      </c>
      <c r="H388" s="29">
        <v>3</v>
      </c>
      <c r="I388" s="29">
        <v>0</v>
      </c>
      <c r="J388" s="31">
        <f t="shared" si="268"/>
        <v>100</v>
      </c>
      <c r="K388" s="31">
        <f t="shared" si="269"/>
        <v>75</v>
      </c>
      <c r="L388" s="31">
        <f t="shared" si="270"/>
        <v>78</v>
      </c>
      <c r="M388" s="31">
        <f t="shared" si="271"/>
        <v>4.333333333333333</v>
      </c>
      <c r="N388" s="8">
        <f t="shared" si="243"/>
        <v>71.666666666666671</v>
      </c>
    </row>
    <row r="389" spans="1:14" ht="15.75">
      <c r="A389" s="24"/>
      <c r="B389" s="43"/>
      <c r="C389" s="43"/>
      <c r="D389" s="43" t="s">
        <v>49</v>
      </c>
      <c r="E389" s="44">
        <f t="shared" si="272"/>
        <v>14</v>
      </c>
      <c r="F389" s="29">
        <v>13</v>
      </c>
      <c r="G389" s="29">
        <v>1</v>
      </c>
      <c r="H389" s="29">
        <v>0</v>
      </c>
      <c r="I389" s="29">
        <v>0</v>
      </c>
      <c r="J389" s="31">
        <f t="shared" si="268"/>
        <v>100</v>
      </c>
      <c r="K389" s="31">
        <f t="shared" si="269"/>
        <v>100</v>
      </c>
      <c r="L389" s="31">
        <f t="shared" si="270"/>
        <v>97.428571428571431</v>
      </c>
      <c r="M389" s="31">
        <f t="shared" si="271"/>
        <v>4.9285714285714288</v>
      </c>
      <c r="N389" s="8">
        <f t="shared" si="243"/>
        <v>98.571428571428569</v>
      </c>
    </row>
    <row r="390" spans="1:14" s="18" customFormat="1" ht="15.75">
      <c r="A390" s="43"/>
      <c r="B390" s="43"/>
      <c r="C390" s="43"/>
      <c r="D390" s="43" t="s">
        <v>44</v>
      </c>
      <c r="E390" s="44">
        <f t="shared" si="272"/>
        <v>15</v>
      </c>
      <c r="F390" s="29">
        <v>15</v>
      </c>
      <c r="G390" s="29">
        <v>0</v>
      </c>
      <c r="H390" s="29">
        <v>0</v>
      </c>
      <c r="I390" s="29">
        <v>0</v>
      </c>
      <c r="J390" s="31">
        <f>SUM(J383:J389)/7</f>
        <v>100</v>
      </c>
      <c r="K390" s="31">
        <f t="shared" ref="K390:M390" si="273">SUM(K383:K389)/7</f>
        <v>92.075120233014985</v>
      </c>
      <c r="L390" s="31">
        <f t="shared" si="273"/>
        <v>88.517811904278076</v>
      </c>
      <c r="M390" s="31">
        <f t="shared" si="273"/>
        <v>4.6634394867477571</v>
      </c>
      <c r="N390" s="8">
        <f t="shared" si="243"/>
        <v>100</v>
      </c>
    </row>
    <row r="391" spans="1:14" ht="15.75">
      <c r="A391" s="24"/>
      <c r="B391" s="43"/>
      <c r="C391" s="43"/>
      <c r="D391" s="43" t="s">
        <v>53</v>
      </c>
      <c r="E391" s="44">
        <f t="shared" si="272"/>
        <v>15</v>
      </c>
      <c r="F391" s="29">
        <v>7</v>
      </c>
      <c r="G391" s="29">
        <v>1</v>
      </c>
      <c r="H391" s="29">
        <v>6</v>
      </c>
      <c r="I391" s="29">
        <v>1</v>
      </c>
      <c r="J391" s="31">
        <f t="shared" ref="J391" si="274">100/E391*(F391+G391+H391)</f>
        <v>93.333333333333343</v>
      </c>
      <c r="K391" s="31">
        <f t="shared" ref="K391" si="275">100/E391*(G391+F391)</f>
        <v>53.333333333333336</v>
      </c>
      <c r="L391" s="31">
        <f t="shared" ref="L391" si="276">(F391*100+G391*64+H391*36+I391*16)/E391</f>
        <v>66.400000000000006</v>
      </c>
      <c r="M391" s="31">
        <f t="shared" ref="M391" si="277">(F391*5+G391*4+H391*3+I391*2)/E391</f>
        <v>3.9333333333333331</v>
      </c>
      <c r="N391" s="8">
        <f t="shared" si="243"/>
        <v>52</v>
      </c>
    </row>
    <row r="392" spans="1:14" ht="15.75">
      <c r="A392" s="24"/>
      <c r="B392" s="43"/>
      <c r="C392" s="43"/>
      <c r="D392" s="43" t="s">
        <v>72</v>
      </c>
      <c r="E392" s="44">
        <f t="shared" si="272"/>
        <v>14</v>
      </c>
      <c r="F392" s="29">
        <v>12</v>
      </c>
      <c r="G392" s="29">
        <v>2</v>
      </c>
      <c r="H392" s="29">
        <v>0</v>
      </c>
      <c r="I392" s="29">
        <v>0</v>
      </c>
      <c r="J392" s="31">
        <f t="shared" ref="J392:J397" si="278">100/E392*(F392+G392+H392)</f>
        <v>100</v>
      </c>
      <c r="K392" s="31">
        <f t="shared" ref="K392:K397" si="279">100/E392*(G392+F392)</f>
        <v>100</v>
      </c>
      <c r="L392" s="31">
        <f t="shared" ref="L392:L397" si="280">(F392*100+G392*64+H392*36+I392*16)/E392</f>
        <v>94.857142857142861</v>
      </c>
      <c r="M392" s="31">
        <f t="shared" ref="M392:M397" si="281">(F392*5+G392*4+H392*3+I392*2)/E392</f>
        <v>4.8571428571428568</v>
      </c>
      <c r="N392" s="8">
        <f t="shared" si="243"/>
        <v>97.142857142857139</v>
      </c>
    </row>
    <row r="393" spans="1:14" s="18" customFormat="1" ht="15.75">
      <c r="A393" s="43"/>
      <c r="B393" s="43"/>
      <c r="C393" s="43"/>
      <c r="D393" s="43"/>
      <c r="E393" s="44">
        <f>SUM(E383:E392)</f>
        <v>209</v>
      </c>
      <c r="F393" s="44">
        <f t="shared" ref="F393:I393" si="282">SUM(F383:F392)</f>
        <v>125</v>
      </c>
      <c r="G393" s="44">
        <f t="shared" si="282"/>
        <v>68</v>
      </c>
      <c r="H393" s="44">
        <f t="shared" si="282"/>
        <v>15</v>
      </c>
      <c r="I393" s="44">
        <f t="shared" si="282"/>
        <v>1</v>
      </c>
      <c r="J393" s="45">
        <f t="shared" si="278"/>
        <v>99.52153110047847</v>
      </c>
      <c r="K393" s="45">
        <f t="shared" si="279"/>
        <v>92.344497607655498</v>
      </c>
      <c r="L393" s="45">
        <f t="shared" si="280"/>
        <v>83.291866028708128</v>
      </c>
      <c r="M393" s="45">
        <f t="shared" si="281"/>
        <v>4.5167464114832532</v>
      </c>
      <c r="N393" s="39">
        <f t="shared" si="243"/>
        <v>85.837320574162675</v>
      </c>
    </row>
    <row r="394" spans="1:14" ht="15.75">
      <c r="A394" s="24"/>
      <c r="B394" s="43" t="s">
        <v>34</v>
      </c>
      <c r="C394" s="43" t="s">
        <v>6</v>
      </c>
      <c r="D394" s="43" t="s">
        <v>50</v>
      </c>
      <c r="E394" s="44">
        <f t="shared" si="272"/>
        <v>17</v>
      </c>
      <c r="F394" s="29">
        <v>15</v>
      </c>
      <c r="G394" s="29">
        <v>2</v>
      </c>
      <c r="H394" s="29">
        <v>0</v>
      </c>
      <c r="I394" s="29">
        <v>0</v>
      </c>
      <c r="J394" s="31">
        <f t="shared" si="278"/>
        <v>100</v>
      </c>
      <c r="K394" s="31">
        <f t="shared" si="279"/>
        <v>100</v>
      </c>
      <c r="L394" s="31">
        <f t="shared" si="280"/>
        <v>95.764705882352942</v>
      </c>
      <c r="M394" s="31">
        <f t="shared" si="281"/>
        <v>4.882352941176471</v>
      </c>
      <c r="N394" s="8">
        <f t="shared" si="243"/>
        <v>97.647058823529406</v>
      </c>
    </row>
    <row r="395" spans="1:14" ht="15.75">
      <c r="A395" s="24"/>
      <c r="B395" s="43"/>
      <c r="C395" s="43"/>
      <c r="D395" s="43" t="s">
        <v>54</v>
      </c>
      <c r="E395" s="44">
        <f t="shared" si="272"/>
        <v>17</v>
      </c>
      <c r="F395" s="29">
        <v>16</v>
      </c>
      <c r="G395" s="29">
        <v>1</v>
      </c>
      <c r="H395" s="29">
        <v>0</v>
      </c>
      <c r="I395" s="29">
        <v>0</v>
      </c>
      <c r="J395" s="31">
        <f t="shared" si="278"/>
        <v>100</v>
      </c>
      <c r="K395" s="31">
        <f t="shared" si="279"/>
        <v>100</v>
      </c>
      <c r="L395" s="31">
        <f t="shared" si="280"/>
        <v>97.882352941176464</v>
      </c>
      <c r="M395" s="31">
        <f t="shared" si="281"/>
        <v>4.9411764705882355</v>
      </c>
      <c r="N395" s="8">
        <f t="shared" si="243"/>
        <v>98.82352941176471</v>
      </c>
    </row>
    <row r="396" spans="1:14" ht="15.75">
      <c r="A396" s="24"/>
      <c r="B396" s="43"/>
      <c r="C396" s="43"/>
      <c r="D396" s="43" t="s">
        <v>46</v>
      </c>
      <c r="E396" s="44">
        <f t="shared" si="272"/>
        <v>17</v>
      </c>
      <c r="F396" s="29">
        <v>14</v>
      </c>
      <c r="G396" s="29">
        <v>3</v>
      </c>
      <c r="H396" s="29">
        <v>0</v>
      </c>
      <c r="I396" s="29">
        <v>0</v>
      </c>
      <c r="J396" s="31">
        <f t="shared" si="278"/>
        <v>100</v>
      </c>
      <c r="K396" s="31">
        <f t="shared" si="279"/>
        <v>100</v>
      </c>
      <c r="L396" s="31">
        <f t="shared" si="280"/>
        <v>93.647058823529406</v>
      </c>
      <c r="M396" s="31">
        <f t="shared" si="281"/>
        <v>4.8235294117647056</v>
      </c>
      <c r="N396" s="8">
        <f t="shared" si="243"/>
        <v>96.470588235294116</v>
      </c>
    </row>
    <row r="397" spans="1:14" ht="15.75">
      <c r="A397" s="24"/>
      <c r="B397" s="43"/>
      <c r="C397" s="43"/>
      <c r="D397" s="43" t="s">
        <v>47</v>
      </c>
      <c r="E397" s="44">
        <f t="shared" si="272"/>
        <v>16</v>
      </c>
      <c r="F397" s="29">
        <v>12</v>
      </c>
      <c r="G397" s="29">
        <v>4</v>
      </c>
      <c r="H397" s="29">
        <v>0</v>
      </c>
      <c r="I397" s="29">
        <v>0</v>
      </c>
      <c r="J397" s="31">
        <f t="shared" si="278"/>
        <v>100</v>
      </c>
      <c r="K397" s="31">
        <f t="shared" si="279"/>
        <v>100</v>
      </c>
      <c r="L397" s="31">
        <f t="shared" si="280"/>
        <v>91</v>
      </c>
      <c r="M397" s="31">
        <f t="shared" si="281"/>
        <v>4.75</v>
      </c>
      <c r="N397" s="8">
        <f t="shared" si="243"/>
        <v>95</v>
      </c>
    </row>
    <row r="398" spans="1:14" s="18" customFormat="1" ht="15.75">
      <c r="A398" s="43"/>
      <c r="B398" s="43"/>
      <c r="C398" s="43"/>
      <c r="D398" s="43" t="s">
        <v>48</v>
      </c>
      <c r="E398" s="44">
        <f t="shared" si="272"/>
        <v>17</v>
      </c>
      <c r="F398" s="29">
        <v>13</v>
      </c>
      <c r="G398" s="29">
        <v>4</v>
      </c>
      <c r="H398" s="29">
        <v>0</v>
      </c>
      <c r="I398" s="29">
        <v>0</v>
      </c>
      <c r="J398" s="31">
        <f t="shared" ref="J398:J399" si="283">100/E398*(F398+G398+H398)</f>
        <v>100</v>
      </c>
      <c r="K398" s="31">
        <f t="shared" ref="K398:K399" si="284">100/E398*(G398+F398)</f>
        <v>100</v>
      </c>
      <c r="L398" s="31">
        <f t="shared" ref="L398:L399" si="285">(F398*100+G398*64+H398*36+I398*16)/E398</f>
        <v>91.529411764705884</v>
      </c>
      <c r="M398" s="31">
        <f t="shared" ref="M398:M399" si="286">(F398*5+G398*4+H398*3+I398*2)/E398</f>
        <v>4.7647058823529411</v>
      </c>
      <c r="N398" s="8">
        <f t="shared" si="243"/>
        <v>95.294117647058826</v>
      </c>
    </row>
    <row r="399" spans="1:14" ht="15.75">
      <c r="A399" s="24"/>
      <c r="B399" s="43"/>
      <c r="C399" s="43"/>
      <c r="D399" s="43" t="s">
        <v>71</v>
      </c>
      <c r="E399" s="44">
        <f t="shared" ref="E399" si="287">F399+G399+H399+I399</f>
        <v>20</v>
      </c>
      <c r="F399" s="29">
        <v>20</v>
      </c>
      <c r="G399" s="29">
        <v>0</v>
      </c>
      <c r="H399" s="29">
        <v>0</v>
      </c>
      <c r="I399" s="29">
        <v>0</v>
      </c>
      <c r="J399" s="31">
        <f t="shared" si="283"/>
        <v>100</v>
      </c>
      <c r="K399" s="31">
        <f t="shared" si="284"/>
        <v>100</v>
      </c>
      <c r="L399" s="31">
        <f t="shared" si="285"/>
        <v>100</v>
      </c>
      <c r="M399" s="31">
        <f t="shared" si="286"/>
        <v>5</v>
      </c>
      <c r="N399" s="8">
        <f t="shared" si="243"/>
        <v>100</v>
      </c>
    </row>
    <row r="400" spans="1:14" ht="15.75">
      <c r="A400" s="24"/>
      <c r="B400" s="43"/>
      <c r="C400" s="43"/>
      <c r="D400" s="43" t="s">
        <v>74</v>
      </c>
      <c r="E400" s="44">
        <f t="shared" ref="E400:E402" si="288">F400+G400+H400+I400</f>
        <v>16</v>
      </c>
      <c r="F400" s="29">
        <v>2</v>
      </c>
      <c r="G400" s="29">
        <v>14</v>
      </c>
      <c r="H400" s="29">
        <v>0</v>
      </c>
      <c r="I400" s="29">
        <v>0</v>
      </c>
      <c r="J400" s="31">
        <f t="shared" ref="J400:J402" si="289">100/E400*(F400+G400+H400)</f>
        <v>100</v>
      </c>
      <c r="K400" s="31">
        <f t="shared" ref="K400:K402" si="290">100/E400*(G400+F400)</f>
        <v>100</v>
      </c>
      <c r="L400" s="31">
        <f t="shared" ref="L400:L402" si="291">(F400*100+G400*64+H400*36+I400*16)/E400</f>
        <v>68.5</v>
      </c>
      <c r="M400" s="31">
        <f t="shared" ref="M400:M402" si="292">(F400*5+G400*4+H400*3+I400*2)/E400</f>
        <v>4.125</v>
      </c>
      <c r="N400" s="8">
        <f t="shared" si="243"/>
        <v>82.5</v>
      </c>
    </row>
    <row r="401" spans="1:14" ht="15.75">
      <c r="A401" s="24"/>
      <c r="B401" s="43"/>
      <c r="C401" s="43"/>
      <c r="D401" s="49">
        <v>10</v>
      </c>
      <c r="E401" s="44">
        <f t="shared" si="288"/>
        <v>18</v>
      </c>
      <c r="F401" s="29">
        <v>18</v>
      </c>
      <c r="G401" s="29">
        <v>0</v>
      </c>
      <c r="H401" s="29">
        <v>0</v>
      </c>
      <c r="I401" s="29">
        <v>0</v>
      </c>
      <c r="J401" s="31">
        <f t="shared" si="289"/>
        <v>100</v>
      </c>
      <c r="K401" s="31">
        <f t="shared" si="290"/>
        <v>100</v>
      </c>
      <c r="L401" s="31">
        <f t="shared" si="291"/>
        <v>100</v>
      </c>
      <c r="M401" s="31">
        <f t="shared" si="292"/>
        <v>5</v>
      </c>
      <c r="N401" s="8">
        <f t="shared" si="243"/>
        <v>100</v>
      </c>
    </row>
    <row r="402" spans="1:14" ht="15.75">
      <c r="A402" s="24"/>
      <c r="B402" s="43"/>
      <c r="C402" s="43"/>
      <c r="D402" s="49">
        <v>11</v>
      </c>
      <c r="E402" s="44">
        <f t="shared" si="288"/>
        <v>16</v>
      </c>
      <c r="F402" s="29">
        <v>13</v>
      </c>
      <c r="G402" s="29">
        <v>3</v>
      </c>
      <c r="H402" s="29">
        <v>0</v>
      </c>
      <c r="I402" s="29">
        <v>0</v>
      </c>
      <c r="J402" s="31">
        <f t="shared" si="289"/>
        <v>100</v>
      </c>
      <c r="K402" s="31">
        <f t="shared" si="290"/>
        <v>100</v>
      </c>
      <c r="L402" s="31">
        <f t="shared" si="291"/>
        <v>93.25</v>
      </c>
      <c r="M402" s="31">
        <f t="shared" si="292"/>
        <v>4.8125</v>
      </c>
      <c r="N402" s="8">
        <f t="shared" si="243"/>
        <v>96.25</v>
      </c>
    </row>
    <row r="403" spans="1:14" s="18" customFormat="1" ht="15.75">
      <c r="A403" s="43"/>
      <c r="B403" s="43"/>
      <c r="C403" s="43"/>
      <c r="D403" s="43"/>
      <c r="E403" s="44">
        <f>SUM(E394:E402)</f>
        <v>154</v>
      </c>
      <c r="F403" s="44">
        <f t="shared" ref="F403:I403" si="293">SUM(F394:F402)</f>
        <v>123</v>
      </c>
      <c r="G403" s="44">
        <f t="shared" si="293"/>
        <v>31</v>
      </c>
      <c r="H403" s="44">
        <f t="shared" si="293"/>
        <v>0</v>
      </c>
      <c r="I403" s="44">
        <f t="shared" si="293"/>
        <v>0</v>
      </c>
      <c r="J403" s="45">
        <f t="shared" ref="J403" si="294">100/E403*(F403+G403+H403)</f>
        <v>100</v>
      </c>
      <c r="K403" s="45">
        <f t="shared" ref="K403" si="295">100/E403*(G403+F403)</f>
        <v>100</v>
      </c>
      <c r="L403" s="45">
        <f t="shared" ref="L403" si="296">(F403*100+G403*64+H403*36+I403*16)/E403</f>
        <v>92.753246753246756</v>
      </c>
      <c r="M403" s="45">
        <f t="shared" ref="M403" si="297">(F403*5+G403*4+H403*3+I403*2)/E403</f>
        <v>4.7987012987012987</v>
      </c>
      <c r="N403" s="39">
        <f t="shared" si="243"/>
        <v>95.974025974025977</v>
      </c>
    </row>
    <row r="404" spans="1:14" ht="15.75">
      <c r="A404" s="24"/>
      <c r="B404" s="43"/>
      <c r="C404" s="43"/>
      <c r="D404" s="43"/>
      <c r="E404" s="44"/>
      <c r="F404" s="29"/>
      <c r="G404" s="29"/>
      <c r="H404" s="29"/>
      <c r="I404" s="29"/>
      <c r="J404" s="31"/>
      <c r="K404" s="31"/>
      <c r="L404" s="31"/>
      <c r="M404" s="31"/>
      <c r="N404" s="30"/>
    </row>
    <row r="405" spans="1:14" ht="15.75">
      <c r="A405" s="32"/>
      <c r="B405" s="50"/>
      <c r="C405" s="50"/>
      <c r="D405" s="50"/>
      <c r="E405" s="66"/>
      <c r="F405" s="33"/>
      <c r="G405" s="33"/>
      <c r="H405" s="33"/>
      <c r="I405" s="33"/>
      <c r="J405" s="35"/>
      <c r="K405" s="35"/>
      <c r="L405" s="35"/>
      <c r="M405" s="35"/>
      <c r="N405" s="34"/>
    </row>
    <row r="406" spans="1:14">
      <c r="C406" s="69" t="s">
        <v>61</v>
      </c>
      <c r="D406" s="69"/>
      <c r="E406" s="69"/>
      <c r="F406" s="69"/>
      <c r="G406" s="69"/>
      <c r="H406" s="69"/>
      <c r="I406" s="69"/>
      <c r="J406" s="69"/>
      <c r="K406" s="69"/>
    </row>
  </sheetData>
  <mergeCells count="2">
    <mergeCell ref="A1:N3"/>
    <mergeCell ref="C406:K406"/>
  </mergeCells>
  <pageMargins left="0.35433070866141736" right="0.31496062992125984" top="0.19685039370078741" bottom="0.19685039370078741" header="0.31496062992125984" footer="0.31496062992125984"/>
  <pageSetup paperSize="9" fitToHeight="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95"/>
  <sheetViews>
    <sheetView topLeftCell="A13" zoomScale="76" zoomScaleNormal="76" workbookViewId="0">
      <selection activeCell="F54" sqref="F54"/>
    </sheetView>
  </sheetViews>
  <sheetFormatPr defaultRowHeight="15"/>
  <cols>
    <col min="1" max="1" width="3.42578125" customWidth="1"/>
    <col min="2" max="2" width="19.5703125" style="18" customWidth="1"/>
    <col min="3" max="3" width="23.85546875" style="18" customWidth="1"/>
    <col min="4" max="4" width="8" style="18" customWidth="1"/>
    <col min="5" max="5" width="13" style="18" customWidth="1"/>
    <col min="6" max="6" width="6.5703125" style="9" customWidth="1"/>
    <col min="7" max="7" width="7.5703125" style="9" customWidth="1"/>
    <col min="8" max="8" width="6.85546875" style="9" customWidth="1"/>
    <col min="9" max="9" width="6.28515625" style="9" customWidth="1"/>
    <col min="10" max="10" width="8.42578125" style="26" customWidth="1"/>
    <col min="11" max="11" width="9.140625" style="26" customWidth="1"/>
    <col min="12" max="13" width="8.7109375" style="26" customWidth="1"/>
    <col min="14" max="14" width="8.7109375" customWidth="1"/>
  </cols>
  <sheetData>
    <row r="1" spans="1:14" ht="15.75" customHeight="1">
      <c r="A1" s="68" t="s">
        <v>87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5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44.25" customHeight="1">
      <c r="A4" s="2"/>
      <c r="B4" s="51" t="s">
        <v>0</v>
      </c>
      <c r="C4" s="46" t="s">
        <v>1</v>
      </c>
      <c r="D4" s="46" t="s">
        <v>38</v>
      </c>
      <c r="E4" s="46" t="s">
        <v>3</v>
      </c>
      <c r="F4" s="2"/>
      <c r="G4" s="4"/>
      <c r="H4" s="2"/>
      <c r="I4" s="2"/>
      <c r="J4" s="25" t="s">
        <v>39</v>
      </c>
      <c r="K4" s="25" t="s">
        <v>40</v>
      </c>
      <c r="L4" s="25" t="s">
        <v>2</v>
      </c>
      <c r="M4" s="25" t="s">
        <v>41</v>
      </c>
      <c r="N4" s="3" t="s">
        <v>69</v>
      </c>
    </row>
    <row r="5" spans="1:14" ht="15.75" customHeight="1">
      <c r="A5" s="5"/>
      <c r="B5" s="11" t="s">
        <v>11</v>
      </c>
      <c r="C5" s="11" t="s">
        <v>12</v>
      </c>
      <c r="D5" s="11" t="s">
        <v>43</v>
      </c>
      <c r="E5" s="11">
        <f>F5+G5+H5+I5</f>
        <v>14</v>
      </c>
      <c r="F5" s="5">
        <v>3</v>
      </c>
      <c r="G5" s="7">
        <v>6</v>
      </c>
      <c r="H5" s="5">
        <v>5</v>
      </c>
      <c r="I5" s="5">
        <v>0</v>
      </c>
      <c r="J5" s="8">
        <f t="shared" ref="J5:J60" si="0">100/E5*(F5+G5+H5)</f>
        <v>100</v>
      </c>
      <c r="K5" s="8">
        <f t="shared" ref="K5:K60" si="1">100/E5*(G5+F5)</f>
        <v>64.285714285714292</v>
      </c>
      <c r="L5" s="8">
        <f t="shared" ref="L5:L60" si="2">(F5*100+G5*64+H5*36+I5*16)/E5</f>
        <v>61.714285714285715</v>
      </c>
      <c r="M5" s="8">
        <f t="shared" ref="M5:M60" si="3">(F5*5+G5*4+H5*3+I5*2)/E5</f>
        <v>3.8571428571428572</v>
      </c>
      <c r="N5" s="8">
        <f t="shared" ref="N5:N60" si="4">(100*F5+80*G5)/E5</f>
        <v>55.714285714285715</v>
      </c>
    </row>
    <row r="6" spans="1:14" ht="15.75" customHeight="1">
      <c r="A6" s="5"/>
      <c r="B6" s="11"/>
      <c r="C6" s="11"/>
      <c r="D6" s="11" t="s">
        <v>44</v>
      </c>
      <c r="E6" s="11">
        <f t="shared" ref="E6:E29" si="5">F6+G6+H6+I6</f>
        <v>14</v>
      </c>
      <c r="F6" s="5">
        <v>2</v>
      </c>
      <c r="G6" s="7">
        <v>7</v>
      </c>
      <c r="H6" s="5">
        <v>5</v>
      </c>
      <c r="I6" s="5">
        <v>0</v>
      </c>
      <c r="J6" s="8">
        <f t="shared" si="0"/>
        <v>100</v>
      </c>
      <c r="K6" s="8">
        <f t="shared" si="1"/>
        <v>64.285714285714292</v>
      </c>
      <c r="L6" s="8">
        <f t="shared" si="2"/>
        <v>59.142857142857146</v>
      </c>
      <c r="M6" s="8">
        <f t="shared" si="3"/>
        <v>3.7857142857142856</v>
      </c>
      <c r="N6" s="8">
        <f t="shared" si="4"/>
        <v>54.285714285714285</v>
      </c>
    </row>
    <row r="7" spans="1:14" ht="15.75" customHeight="1">
      <c r="A7" s="5"/>
      <c r="B7" s="11"/>
      <c r="C7" s="11"/>
      <c r="D7" s="11" t="s">
        <v>54</v>
      </c>
      <c r="E7" s="11">
        <f t="shared" si="5"/>
        <v>17</v>
      </c>
      <c r="F7" s="5">
        <v>0</v>
      </c>
      <c r="G7" s="7">
        <v>8</v>
      </c>
      <c r="H7" s="5">
        <v>8</v>
      </c>
      <c r="I7" s="5">
        <v>1</v>
      </c>
      <c r="J7" s="8">
        <f t="shared" si="0"/>
        <v>94.117647058823536</v>
      </c>
      <c r="K7" s="8">
        <f t="shared" si="1"/>
        <v>47.058823529411768</v>
      </c>
      <c r="L7" s="8">
        <f t="shared" si="2"/>
        <v>48</v>
      </c>
      <c r="M7" s="8">
        <f t="shared" si="3"/>
        <v>3.4117647058823528</v>
      </c>
      <c r="N7" s="8">
        <f t="shared" si="4"/>
        <v>37.647058823529413</v>
      </c>
    </row>
    <row r="8" spans="1:14" s="12" customFormat="1" ht="15.75" customHeight="1">
      <c r="A8" s="10"/>
      <c r="B8" s="11"/>
      <c r="C8" s="11"/>
      <c r="D8" s="11"/>
      <c r="E8" s="11">
        <f>SUM(E5:E7)</f>
        <v>45</v>
      </c>
      <c r="F8" s="11">
        <f t="shared" ref="F8:I8" si="6">SUM(F5:F7)</f>
        <v>5</v>
      </c>
      <c r="G8" s="11">
        <f t="shared" si="6"/>
        <v>21</v>
      </c>
      <c r="H8" s="11">
        <f t="shared" si="6"/>
        <v>18</v>
      </c>
      <c r="I8" s="11">
        <f t="shared" si="6"/>
        <v>1</v>
      </c>
      <c r="J8" s="39">
        <f t="shared" si="0"/>
        <v>97.777777777777786</v>
      </c>
      <c r="K8" s="39">
        <f t="shared" si="1"/>
        <v>57.777777777777779</v>
      </c>
      <c r="L8" s="39">
        <f t="shared" si="2"/>
        <v>55.733333333333334</v>
      </c>
      <c r="M8" s="39">
        <f t="shared" si="3"/>
        <v>3.6666666666666665</v>
      </c>
      <c r="N8" s="39">
        <f t="shared" si="4"/>
        <v>48.444444444444443</v>
      </c>
    </row>
    <row r="9" spans="1:14" ht="15.75" customHeight="1">
      <c r="A9" s="5"/>
      <c r="B9" s="11"/>
      <c r="C9" s="11" t="s">
        <v>15</v>
      </c>
      <c r="D9" s="11" t="s">
        <v>55</v>
      </c>
      <c r="E9" s="11">
        <f t="shared" si="5"/>
        <v>19</v>
      </c>
      <c r="F9" s="5">
        <v>6</v>
      </c>
      <c r="G9" s="7">
        <v>9</v>
      </c>
      <c r="H9" s="5">
        <v>4</v>
      </c>
      <c r="I9" s="5">
        <v>0</v>
      </c>
      <c r="J9" s="8">
        <f t="shared" si="0"/>
        <v>100</v>
      </c>
      <c r="K9" s="8">
        <f t="shared" si="1"/>
        <v>78.94736842105263</v>
      </c>
      <c r="L9" s="8">
        <f t="shared" si="2"/>
        <v>69.473684210526315</v>
      </c>
      <c r="M9" s="8">
        <f t="shared" si="3"/>
        <v>4.1052631578947372</v>
      </c>
      <c r="N9" s="8">
        <f t="shared" si="4"/>
        <v>69.473684210526315</v>
      </c>
    </row>
    <row r="10" spans="1:14" ht="15.75" customHeight="1">
      <c r="A10" s="5"/>
      <c r="B10" s="11"/>
      <c r="C10" s="11"/>
      <c r="D10" s="11" t="s">
        <v>49</v>
      </c>
      <c r="E10" s="11">
        <f t="shared" si="5"/>
        <v>14</v>
      </c>
      <c r="F10" s="5">
        <v>5</v>
      </c>
      <c r="G10" s="7">
        <v>7</v>
      </c>
      <c r="H10" s="5">
        <v>2</v>
      </c>
      <c r="I10" s="5">
        <v>0</v>
      </c>
      <c r="J10" s="8">
        <f t="shared" si="0"/>
        <v>100</v>
      </c>
      <c r="K10" s="8">
        <f t="shared" si="1"/>
        <v>85.714285714285722</v>
      </c>
      <c r="L10" s="8">
        <f t="shared" si="2"/>
        <v>72.857142857142861</v>
      </c>
      <c r="M10" s="8">
        <f t="shared" si="3"/>
        <v>4.2142857142857144</v>
      </c>
      <c r="N10" s="8">
        <f t="shared" si="4"/>
        <v>75.714285714285708</v>
      </c>
    </row>
    <row r="11" spans="1:14" ht="15.75" customHeight="1">
      <c r="A11" s="5"/>
      <c r="B11" s="11"/>
      <c r="C11" s="11"/>
      <c r="D11" s="11" t="s">
        <v>71</v>
      </c>
      <c r="E11" s="11">
        <f t="shared" si="5"/>
        <v>20</v>
      </c>
      <c r="F11" s="5">
        <v>6</v>
      </c>
      <c r="G11" s="7">
        <v>11</v>
      </c>
      <c r="H11" s="5">
        <v>3</v>
      </c>
      <c r="I11" s="5">
        <v>0</v>
      </c>
      <c r="J11" s="8">
        <f t="shared" si="0"/>
        <v>100</v>
      </c>
      <c r="K11" s="8">
        <f t="shared" si="1"/>
        <v>85</v>
      </c>
      <c r="L11" s="8">
        <f t="shared" si="2"/>
        <v>70.599999999999994</v>
      </c>
      <c r="M11" s="8">
        <f t="shared" si="3"/>
        <v>4.1500000000000004</v>
      </c>
      <c r="N11" s="8">
        <f t="shared" si="4"/>
        <v>74</v>
      </c>
    </row>
    <row r="12" spans="1:14" ht="15.75" customHeight="1">
      <c r="A12" s="5"/>
      <c r="B12" s="11"/>
      <c r="C12" s="11"/>
      <c r="D12" s="11">
        <v>10</v>
      </c>
      <c r="E12" s="11">
        <f t="shared" si="5"/>
        <v>18</v>
      </c>
      <c r="F12" s="5">
        <v>7</v>
      </c>
      <c r="G12" s="7">
        <v>6</v>
      </c>
      <c r="H12" s="5">
        <v>5</v>
      </c>
      <c r="I12" s="5">
        <v>0</v>
      </c>
      <c r="J12" s="8">
        <f t="shared" si="0"/>
        <v>100</v>
      </c>
      <c r="K12" s="8">
        <f t="shared" si="1"/>
        <v>72.222222222222214</v>
      </c>
      <c r="L12" s="8">
        <f t="shared" si="2"/>
        <v>70.222222222222229</v>
      </c>
      <c r="M12" s="8">
        <f t="shared" si="3"/>
        <v>4.1111111111111107</v>
      </c>
      <c r="N12" s="8">
        <f t="shared" si="4"/>
        <v>65.555555555555557</v>
      </c>
    </row>
    <row r="13" spans="1:14" ht="15.75" customHeight="1">
      <c r="A13" s="5"/>
      <c r="B13" s="11"/>
      <c r="C13" s="11"/>
      <c r="D13" s="11">
        <v>11</v>
      </c>
      <c r="E13" s="11">
        <f t="shared" si="5"/>
        <v>16</v>
      </c>
      <c r="F13" s="5">
        <v>10</v>
      </c>
      <c r="G13" s="7">
        <v>5</v>
      </c>
      <c r="H13" s="5">
        <v>1</v>
      </c>
      <c r="I13" s="5">
        <v>0</v>
      </c>
      <c r="J13" s="8">
        <f t="shared" si="0"/>
        <v>100</v>
      </c>
      <c r="K13" s="8">
        <f t="shared" si="1"/>
        <v>93.75</v>
      </c>
      <c r="L13" s="8">
        <f t="shared" si="2"/>
        <v>84.75</v>
      </c>
      <c r="M13" s="8">
        <f t="shared" si="3"/>
        <v>4.5625</v>
      </c>
      <c r="N13" s="8">
        <f t="shared" si="4"/>
        <v>87.5</v>
      </c>
    </row>
    <row r="14" spans="1:14" s="12" customFormat="1" ht="15.75" customHeight="1">
      <c r="A14" s="10"/>
      <c r="B14" s="11"/>
      <c r="C14" s="11"/>
      <c r="D14" s="11"/>
      <c r="E14" s="11">
        <f>SUM(E9:E13)</f>
        <v>87</v>
      </c>
      <c r="F14" s="11">
        <f t="shared" ref="F14:I14" si="7">SUM(F9:F13)</f>
        <v>34</v>
      </c>
      <c r="G14" s="11">
        <f t="shared" si="7"/>
        <v>38</v>
      </c>
      <c r="H14" s="11">
        <f t="shared" si="7"/>
        <v>15</v>
      </c>
      <c r="I14" s="11">
        <f t="shared" si="7"/>
        <v>0</v>
      </c>
      <c r="J14" s="39">
        <f t="shared" si="0"/>
        <v>100</v>
      </c>
      <c r="K14" s="39">
        <f t="shared" si="1"/>
        <v>82.758620689655174</v>
      </c>
      <c r="L14" s="39">
        <f t="shared" si="2"/>
        <v>73.241379310344826</v>
      </c>
      <c r="M14" s="39">
        <f t="shared" si="3"/>
        <v>4.2183908045977008</v>
      </c>
      <c r="N14" s="39">
        <f t="shared" si="4"/>
        <v>74.022988505747122</v>
      </c>
    </row>
    <row r="15" spans="1:14" ht="15.75" customHeight="1">
      <c r="A15" s="5"/>
      <c r="B15" s="11"/>
      <c r="C15" s="11" t="s">
        <v>6</v>
      </c>
      <c r="D15" s="11" t="s">
        <v>50</v>
      </c>
      <c r="E15" s="11">
        <f t="shared" si="5"/>
        <v>17</v>
      </c>
      <c r="F15" s="5">
        <v>3</v>
      </c>
      <c r="G15" s="7">
        <v>4</v>
      </c>
      <c r="H15" s="5">
        <v>10</v>
      </c>
      <c r="I15" s="5">
        <v>0</v>
      </c>
      <c r="J15" s="8">
        <f t="shared" si="0"/>
        <v>100</v>
      </c>
      <c r="K15" s="8">
        <f t="shared" si="1"/>
        <v>41.176470588235297</v>
      </c>
      <c r="L15" s="8">
        <f t="shared" si="2"/>
        <v>53.882352941176471</v>
      </c>
      <c r="M15" s="8">
        <f t="shared" si="3"/>
        <v>3.5882352941176472</v>
      </c>
      <c r="N15" s="8">
        <f t="shared" si="4"/>
        <v>36.470588235294116</v>
      </c>
    </row>
    <row r="16" spans="1:14" ht="15.75" customHeight="1">
      <c r="A16" s="5"/>
      <c r="B16" s="11"/>
      <c r="C16" s="11"/>
      <c r="D16" s="11" t="s">
        <v>46</v>
      </c>
      <c r="E16" s="11">
        <f t="shared" si="5"/>
        <v>17</v>
      </c>
      <c r="F16" s="5">
        <v>2</v>
      </c>
      <c r="G16" s="7">
        <v>4</v>
      </c>
      <c r="H16" s="5">
        <v>11</v>
      </c>
      <c r="I16" s="5">
        <v>0</v>
      </c>
      <c r="J16" s="8">
        <f t="shared" si="0"/>
        <v>100</v>
      </c>
      <c r="K16" s="8">
        <f t="shared" si="1"/>
        <v>35.294117647058826</v>
      </c>
      <c r="L16" s="8">
        <f t="shared" si="2"/>
        <v>50.117647058823529</v>
      </c>
      <c r="M16" s="8">
        <f t="shared" si="3"/>
        <v>3.4705882352941178</v>
      </c>
      <c r="N16" s="8">
        <f t="shared" si="4"/>
        <v>30.588235294117649</v>
      </c>
    </row>
    <row r="17" spans="1:14" s="18" customFormat="1" ht="15.75" customHeight="1">
      <c r="A17" s="65"/>
      <c r="B17" s="11"/>
      <c r="C17" s="11"/>
      <c r="D17" s="11"/>
      <c r="E17" s="11">
        <f>SUM(E15:E16)</f>
        <v>34</v>
      </c>
      <c r="F17" s="11">
        <f t="shared" ref="F17:I17" si="8">SUM(F15:F16)</f>
        <v>5</v>
      </c>
      <c r="G17" s="11">
        <f t="shared" si="8"/>
        <v>8</v>
      </c>
      <c r="H17" s="11">
        <f t="shared" si="8"/>
        <v>21</v>
      </c>
      <c r="I17" s="11">
        <f t="shared" si="8"/>
        <v>0</v>
      </c>
      <c r="J17" s="39">
        <f t="shared" si="0"/>
        <v>100</v>
      </c>
      <c r="K17" s="39">
        <f t="shared" si="1"/>
        <v>38.235294117647058</v>
      </c>
      <c r="L17" s="39">
        <f t="shared" si="2"/>
        <v>52</v>
      </c>
      <c r="M17" s="39">
        <f t="shared" si="3"/>
        <v>3.5294117647058822</v>
      </c>
      <c r="N17" s="39">
        <f t="shared" si="4"/>
        <v>33.529411764705884</v>
      </c>
    </row>
    <row r="18" spans="1:14" ht="15.75" customHeight="1">
      <c r="A18" s="5"/>
      <c r="B18" s="11"/>
      <c r="C18" s="11" t="s">
        <v>37</v>
      </c>
      <c r="D18" s="11" t="s">
        <v>51</v>
      </c>
      <c r="E18" s="11">
        <f t="shared" si="5"/>
        <v>20</v>
      </c>
      <c r="F18" s="5">
        <v>3</v>
      </c>
      <c r="G18" s="7">
        <v>9</v>
      </c>
      <c r="H18" s="5">
        <v>8</v>
      </c>
      <c r="I18" s="5">
        <v>0</v>
      </c>
      <c r="J18" s="8">
        <f t="shared" si="0"/>
        <v>100</v>
      </c>
      <c r="K18" s="8">
        <f t="shared" si="1"/>
        <v>60</v>
      </c>
      <c r="L18" s="8">
        <f t="shared" si="2"/>
        <v>58.2</v>
      </c>
      <c r="M18" s="8">
        <f t="shared" si="3"/>
        <v>3.75</v>
      </c>
      <c r="N18" s="8">
        <f t="shared" si="4"/>
        <v>51</v>
      </c>
    </row>
    <row r="19" spans="1:14" ht="15.75" customHeight="1">
      <c r="A19" s="5"/>
      <c r="B19" s="11"/>
      <c r="C19" s="11"/>
      <c r="D19" s="11" t="s">
        <v>45</v>
      </c>
      <c r="E19" s="11">
        <f t="shared" si="5"/>
        <v>15</v>
      </c>
      <c r="F19" s="5">
        <v>3</v>
      </c>
      <c r="G19" s="7">
        <v>6</v>
      </c>
      <c r="H19" s="5">
        <v>6</v>
      </c>
      <c r="I19" s="5">
        <v>0</v>
      </c>
      <c r="J19" s="8">
        <f t="shared" si="0"/>
        <v>100</v>
      </c>
      <c r="K19" s="8">
        <f t="shared" si="1"/>
        <v>60</v>
      </c>
      <c r="L19" s="8">
        <f t="shared" si="2"/>
        <v>60</v>
      </c>
      <c r="M19" s="8">
        <f t="shared" si="3"/>
        <v>3.8</v>
      </c>
      <c r="N19" s="8">
        <f t="shared" si="4"/>
        <v>52</v>
      </c>
    </row>
    <row r="20" spans="1:14" s="12" customFormat="1" ht="15.75" customHeight="1">
      <c r="A20" s="10"/>
      <c r="B20" s="11"/>
      <c r="C20" s="11"/>
      <c r="D20" s="11" t="s">
        <v>72</v>
      </c>
      <c r="E20" s="11">
        <f t="shared" si="5"/>
        <v>14</v>
      </c>
      <c r="F20" s="5">
        <v>0</v>
      </c>
      <c r="G20" s="7">
        <v>6</v>
      </c>
      <c r="H20" s="5">
        <v>8</v>
      </c>
      <c r="I20" s="5">
        <v>0</v>
      </c>
      <c r="J20" s="8">
        <f t="shared" si="0"/>
        <v>100</v>
      </c>
      <c r="K20" s="8">
        <f t="shared" si="1"/>
        <v>42.857142857142861</v>
      </c>
      <c r="L20" s="8">
        <f t="shared" si="2"/>
        <v>48</v>
      </c>
      <c r="M20" s="8">
        <f t="shared" si="3"/>
        <v>3.4285714285714284</v>
      </c>
      <c r="N20" s="8">
        <f t="shared" si="4"/>
        <v>34.285714285714285</v>
      </c>
    </row>
    <row r="21" spans="1:14" s="12" customFormat="1" ht="15.75" customHeight="1">
      <c r="A21" s="10"/>
      <c r="B21" s="11"/>
      <c r="C21" s="11"/>
      <c r="D21" s="11" t="s">
        <v>47</v>
      </c>
      <c r="E21" s="11">
        <f t="shared" si="5"/>
        <v>16</v>
      </c>
      <c r="F21" s="5">
        <v>3</v>
      </c>
      <c r="G21" s="7">
        <v>8</v>
      </c>
      <c r="H21" s="5">
        <v>5</v>
      </c>
      <c r="I21" s="5">
        <v>0</v>
      </c>
      <c r="J21" s="8">
        <f t="shared" si="0"/>
        <v>100</v>
      </c>
      <c r="K21" s="8">
        <f t="shared" si="1"/>
        <v>68.75</v>
      </c>
      <c r="L21" s="8">
        <f t="shared" si="2"/>
        <v>62</v>
      </c>
      <c r="M21" s="8">
        <f t="shared" si="3"/>
        <v>3.875</v>
      </c>
      <c r="N21" s="8">
        <f t="shared" si="4"/>
        <v>58.75</v>
      </c>
    </row>
    <row r="22" spans="1:14" s="41" customFormat="1" ht="15.75" customHeight="1">
      <c r="A22" s="65"/>
      <c r="B22" s="11"/>
      <c r="C22" s="11"/>
      <c r="D22" s="11"/>
      <c r="E22" s="11">
        <f>SUM(E18:E21)</f>
        <v>65</v>
      </c>
      <c r="F22" s="11">
        <f t="shared" ref="F22:I22" si="9">SUM(F18:F21)</f>
        <v>9</v>
      </c>
      <c r="G22" s="11">
        <f t="shared" si="9"/>
        <v>29</v>
      </c>
      <c r="H22" s="11">
        <f t="shared" si="9"/>
        <v>27</v>
      </c>
      <c r="I22" s="11">
        <f t="shared" si="9"/>
        <v>0</v>
      </c>
      <c r="J22" s="39">
        <f t="shared" si="0"/>
        <v>100</v>
      </c>
      <c r="K22" s="39">
        <f t="shared" si="1"/>
        <v>58.461538461538467</v>
      </c>
      <c r="L22" s="39">
        <f t="shared" si="2"/>
        <v>57.353846153846156</v>
      </c>
      <c r="M22" s="39">
        <f t="shared" si="3"/>
        <v>3.7230769230769232</v>
      </c>
      <c r="N22" s="39">
        <f t="shared" si="4"/>
        <v>49.53846153846154</v>
      </c>
    </row>
    <row r="23" spans="1:14" ht="15.75" customHeight="1">
      <c r="A23" s="5"/>
      <c r="B23" s="11"/>
      <c r="C23" s="11" t="s">
        <v>31</v>
      </c>
      <c r="D23" s="11" t="s">
        <v>56</v>
      </c>
      <c r="E23" s="11">
        <f t="shared" si="5"/>
        <v>12</v>
      </c>
      <c r="F23" s="5">
        <v>2</v>
      </c>
      <c r="G23" s="7">
        <v>3</v>
      </c>
      <c r="H23" s="5">
        <v>7</v>
      </c>
      <c r="I23" s="5">
        <v>0</v>
      </c>
      <c r="J23" s="8">
        <f t="shared" si="0"/>
        <v>100</v>
      </c>
      <c r="K23" s="8">
        <f t="shared" si="1"/>
        <v>41.666666666666671</v>
      </c>
      <c r="L23" s="8">
        <f t="shared" si="2"/>
        <v>53.666666666666664</v>
      </c>
      <c r="M23" s="8">
        <f t="shared" si="3"/>
        <v>3.5833333333333335</v>
      </c>
      <c r="N23" s="8">
        <f t="shared" si="4"/>
        <v>36.666666666666664</v>
      </c>
    </row>
    <row r="24" spans="1:14" ht="15.75" customHeight="1">
      <c r="A24" s="5"/>
      <c r="B24" s="11"/>
      <c r="C24" s="11"/>
      <c r="D24" s="11" t="s">
        <v>53</v>
      </c>
      <c r="E24" s="11">
        <f t="shared" si="5"/>
        <v>15</v>
      </c>
      <c r="F24" s="5">
        <v>0</v>
      </c>
      <c r="G24" s="7">
        <v>2</v>
      </c>
      <c r="H24" s="5">
        <v>12</v>
      </c>
      <c r="I24" s="5">
        <v>1</v>
      </c>
      <c r="J24" s="8">
        <f t="shared" si="0"/>
        <v>93.333333333333343</v>
      </c>
      <c r="K24" s="8">
        <f t="shared" si="1"/>
        <v>13.333333333333334</v>
      </c>
      <c r="L24" s="8">
        <f t="shared" si="2"/>
        <v>38.4</v>
      </c>
      <c r="M24" s="8">
        <f t="shared" si="3"/>
        <v>3.0666666666666669</v>
      </c>
      <c r="N24" s="8">
        <f t="shared" si="4"/>
        <v>10.666666666666666</v>
      </c>
    </row>
    <row r="25" spans="1:14" s="18" customFormat="1" ht="15.75" customHeight="1">
      <c r="A25" s="65"/>
      <c r="B25" s="11"/>
      <c r="C25" s="11"/>
      <c r="D25" s="11"/>
      <c r="E25" s="11">
        <f>SUM(E23:E24)</f>
        <v>27</v>
      </c>
      <c r="F25" s="11">
        <f t="shared" ref="F25:I25" si="10">SUM(F23:F24)</f>
        <v>2</v>
      </c>
      <c r="G25" s="11">
        <f t="shared" si="10"/>
        <v>5</v>
      </c>
      <c r="H25" s="11">
        <f t="shared" si="10"/>
        <v>19</v>
      </c>
      <c r="I25" s="11">
        <f t="shared" si="10"/>
        <v>1</v>
      </c>
      <c r="J25" s="39">
        <f t="shared" si="0"/>
        <v>96.296296296296291</v>
      </c>
      <c r="K25" s="39">
        <f t="shared" si="1"/>
        <v>25.925925925925927</v>
      </c>
      <c r="L25" s="39">
        <f t="shared" si="2"/>
        <v>45.185185185185183</v>
      </c>
      <c r="M25" s="39">
        <f t="shared" si="3"/>
        <v>3.2962962962962963</v>
      </c>
      <c r="N25" s="39">
        <f t="shared" si="4"/>
        <v>22.222222222222221</v>
      </c>
    </row>
    <row r="26" spans="1:14" ht="15.75" customHeight="1">
      <c r="A26" s="5"/>
      <c r="B26" s="11"/>
      <c r="C26" s="11" t="s">
        <v>75</v>
      </c>
      <c r="D26" s="11" t="s">
        <v>48</v>
      </c>
      <c r="E26" s="11">
        <f t="shared" si="5"/>
        <v>16</v>
      </c>
      <c r="F26" s="5">
        <v>1</v>
      </c>
      <c r="G26" s="7">
        <v>7</v>
      </c>
      <c r="H26" s="5">
        <v>7</v>
      </c>
      <c r="I26" s="5">
        <v>1</v>
      </c>
      <c r="J26" s="8">
        <f t="shared" si="0"/>
        <v>93.75</v>
      </c>
      <c r="K26" s="8">
        <f t="shared" si="1"/>
        <v>50</v>
      </c>
      <c r="L26" s="8">
        <f t="shared" si="2"/>
        <v>51</v>
      </c>
      <c r="M26" s="8">
        <f t="shared" si="3"/>
        <v>3.5</v>
      </c>
      <c r="N26" s="8">
        <f t="shared" si="4"/>
        <v>41.25</v>
      </c>
    </row>
    <row r="27" spans="1:14" ht="15.75" customHeight="1">
      <c r="A27" s="5"/>
      <c r="B27" s="11"/>
      <c r="C27" s="11"/>
      <c r="D27" s="11" t="s">
        <v>74</v>
      </c>
      <c r="E27" s="11">
        <f t="shared" si="5"/>
        <v>15</v>
      </c>
      <c r="F27" s="5">
        <v>0</v>
      </c>
      <c r="G27" s="7">
        <v>0</v>
      </c>
      <c r="H27" s="5">
        <v>13</v>
      </c>
      <c r="I27" s="5">
        <v>2</v>
      </c>
      <c r="J27" s="8">
        <f t="shared" ref="J27" si="11">100/E27*(F27+G27+H27)</f>
        <v>86.666666666666671</v>
      </c>
      <c r="K27" s="8">
        <f t="shared" ref="K27" si="12">100/E27*(G27+F27)</f>
        <v>0</v>
      </c>
      <c r="L27" s="8">
        <f t="shared" ref="L27" si="13">(F27*100+G27*64+H27*36+I27*16)/E27</f>
        <v>33.333333333333336</v>
      </c>
      <c r="M27" s="8">
        <f t="shared" ref="M27" si="14">(F27*5+G27*4+H27*3+I27*2)/E27</f>
        <v>2.8666666666666667</v>
      </c>
      <c r="N27" s="8">
        <f t="shared" ref="N27" si="15">(100*F27+80*G27)/E27</f>
        <v>0</v>
      </c>
    </row>
    <row r="28" spans="1:14" s="52" customFormat="1" ht="15.75" customHeight="1">
      <c r="A28" s="55"/>
      <c r="B28" s="6"/>
      <c r="C28" s="11"/>
      <c r="D28" s="11"/>
      <c r="E28" s="11">
        <f>SUM(E26:E27)</f>
        <v>31</v>
      </c>
      <c r="F28" s="11">
        <f t="shared" ref="F28:I28" si="16">SUM(F26:F27)</f>
        <v>1</v>
      </c>
      <c r="G28" s="11">
        <f t="shared" si="16"/>
        <v>7</v>
      </c>
      <c r="H28" s="11">
        <f t="shared" si="16"/>
        <v>20</v>
      </c>
      <c r="I28" s="11">
        <f t="shared" si="16"/>
        <v>3</v>
      </c>
      <c r="J28" s="8">
        <f t="shared" si="0"/>
        <v>90.322580645161281</v>
      </c>
      <c r="K28" s="8">
        <f t="shared" si="1"/>
        <v>25.806451612903224</v>
      </c>
      <c r="L28" s="8">
        <f t="shared" si="2"/>
        <v>42.451612903225808</v>
      </c>
      <c r="M28" s="8">
        <f t="shared" si="3"/>
        <v>3.193548387096774</v>
      </c>
      <c r="N28" s="8">
        <f t="shared" si="4"/>
        <v>21.29032258064516</v>
      </c>
    </row>
    <row r="29" spans="1:14" s="52" customFormat="1" ht="15.75" customHeight="1">
      <c r="A29" s="55"/>
      <c r="B29" s="6"/>
      <c r="C29" s="11" t="s">
        <v>76</v>
      </c>
      <c r="D29" s="11" t="s">
        <v>42</v>
      </c>
      <c r="E29" s="11">
        <f t="shared" si="5"/>
        <v>18</v>
      </c>
      <c r="F29" s="6">
        <v>2</v>
      </c>
      <c r="G29" s="6">
        <v>3</v>
      </c>
      <c r="H29" s="6">
        <v>13</v>
      </c>
      <c r="I29" s="6">
        <v>0</v>
      </c>
      <c r="J29" s="8">
        <f t="shared" si="0"/>
        <v>100</v>
      </c>
      <c r="K29" s="8">
        <f t="shared" si="1"/>
        <v>27.777777777777779</v>
      </c>
      <c r="L29" s="8">
        <f t="shared" si="2"/>
        <v>47.777777777777779</v>
      </c>
      <c r="M29" s="8">
        <f t="shared" si="3"/>
        <v>3.3888888888888888</v>
      </c>
      <c r="N29" s="8">
        <f t="shared" si="4"/>
        <v>24.444444444444443</v>
      </c>
    </row>
    <row r="30" spans="1:14" s="12" customFormat="1" ht="15.75" customHeight="1">
      <c r="A30" s="10"/>
      <c r="B30" s="11"/>
      <c r="C30" s="11"/>
      <c r="D30" s="11"/>
      <c r="E30" s="11">
        <f>E29+E28+E25+E22+E17+E14+E8</f>
        <v>307</v>
      </c>
      <c r="F30" s="11">
        <f>F29+F28+F25+F22+F17+F14+F8</f>
        <v>58</v>
      </c>
      <c r="G30" s="11">
        <f>G29+G28+G25+G22+G17+G14+G8</f>
        <v>111</v>
      </c>
      <c r="H30" s="11">
        <f>H29+H28+H25+H22+H17+H14+H8</f>
        <v>133</v>
      </c>
      <c r="I30" s="11">
        <f>I29+I28+I25+I22+I17+I14+I8</f>
        <v>5</v>
      </c>
      <c r="J30" s="39">
        <f t="shared" si="0"/>
        <v>98.371335504885991</v>
      </c>
      <c r="K30" s="39">
        <f t="shared" si="1"/>
        <v>55.048859934853418</v>
      </c>
      <c r="L30" s="39">
        <f t="shared" si="2"/>
        <v>57.88925081433225</v>
      </c>
      <c r="M30" s="39">
        <f t="shared" si="3"/>
        <v>3.7231270358306188</v>
      </c>
      <c r="N30" s="39">
        <f t="shared" si="4"/>
        <v>47.817589576547235</v>
      </c>
    </row>
    <row r="31" spans="1:14" s="12" customFormat="1" ht="15.75" customHeight="1">
      <c r="A31" s="10"/>
      <c r="B31" s="11" t="s">
        <v>80</v>
      </c>
      <c r="C31" s="11" t="s">
        <v>12</v>
      </c>
      <c r="D31" s="11" t="s">
        <v>43</v>
      </c>
      <c r="E31" s="11">
        <f>F31+G31+H31+I31</f>
        <v>14</v>
      </c>
      <c r="F31" s="5">
        <v>7</v>
      </c>
      <c r="G31" s="7">
        <v>5</v>
      </c>
      <c r="H31" s="5">
        <v>2</v>
      </c>
      <c r="I31" s="5">
        <v>0</v>
      </c>
      <c r="J31" s="8">
        <f t="shared" si="0"/>
        <v>100</v>
      </c>
      <c r="K31" s="8">
        <f t="shared" si="1"/>
        <v>85.714285714285722</v>
      </c>
      <c r="L31" s="8">
        <f t="shared" si="2"/>
        <v>78</v>
      </c>
      <c r="M31" s="8">
        <f t="shared" si="3"/>
        <v>4.3571428571428568</v>
      </c>
      <c r="N31" s="8">
        <f t="shared" si="4"/>
        <v>78.571428571428569</v>
      </c>
    </row>
    <row r="32" spans="1:14" s="12" customFormat="1" ht="15.75" customHeight="1">
      <c r="A32" s="10"/>
      <c r="B32" s="11"/>
      <c r="C32" s="11"/>
      <c r="D32" s="11" t="s">
        <v>44</v>
      </c>
      <c r="E32" s="11">
        <f t="shared" ref="E32:E33" si="17">F32+G32+H32+I32</f>
        <v>14</v>
      </c>
      <c r="F32" s="5">
        <v>4</v>
      </c>
      <c r="G32" s="7">
        <v>9</v>
      </c>
      <c r="H32" s="5">
        <v>1</v>
      </c>
      <c r="I32" s="5">
        <v>0</v>
      </c>
      <c r="J32" s="8">
        <f t="shared" si="0"/>
        <v>100</v>
      </c>
      <c r="K32" s="8">
        <f t="shared" si="1"/>
        <v>92.857142857142861</v>
      </c>
      <c r="L32" s="8">
        <f t="shared" si="2"/>
        <v>72.285714285714292</v>
      </c>
      <c r="M32" s="8">
        <f t="shared" si="3"/>
        <v>4.2142857142857144</v>
      </c>
      <c r="N32" s="8">
        <f t="shared" si="4"/>
        <v>80</v>
      </c>
    </row>
    <row r="33" spans="1:14" s="12" customFormat="1" ht="15.75" customHeight="1">
      <c r="A33" s="10"/>
      <c r="B33" s="11"/>
      <c r="C33" s="11"/>
      <c r="D33" s="11" t="s">
        <v>54</v>
      </c>
      <c r="E33" s="11">
        <f t="shared" si="17"/>
        <v>17</v>
      </c>
      <c r="F33" s="5">
        <v>6</v>
      </c>
      <c r="G33" s="7">
        <v>5</v>
      </c>
      <c r="H33" s="5">
        <v>5</v>
      </c>
      <c r="I33" s="5">
        <v>1</v>
      </c>
      <c r="J33" s="8">
        <f t="shared" si="0"/>
        <v>94.117647058823536</v>
      </c>
      <c r="K33" s="8">
        <f t="shared" si="1"/>
        <v>64.705882352941188</v>
      </c>
      <c r="L33" s="8">
        <f t="shared" si="2"/>
        <v>65.647058823529406</v>
      </c>
      <c r="M33" s="8">
        <f t="shared" si="3"/>
        <v>3.9411764705882355</v>
      </c>
      <c r="N33" s="8">
        <f t="shared" si="4"/>
        <v>58.823529411764703</v>
      </c>
    </row>
    <row r="34" spans="1:14" s="12" customFormat="1" ht="15.75" customHeight="1">
      <c r="A34" s="10"/>
      <c r="B34" s="11"/>
      <c r="C34" s="11"/>
      <c r="D34" s="11"/>
      <c r="E34" s="11">
        <f>SUM(E31:E33)</f>
        <v>45</v>
      </c>
      <c r="F34" s="11">
        <f t="shared" ref="F34:I34" si="18">SUM(F31:F33)</f>
        <v>17</v>
      </c>
      <c r="G34" s="11">
        <f t="shared" si="18"/>
        <v>19</v>
      </c>
      <c r="H34" s="11">
        <f t="shared" si="18"/>
        <v>8</v>
      </c>
      <c r="I34" s="11">
        <f t="shared" si="18"/>
        <v>1</v>
      </c>
      <c r="J34" s="39">
        <f t="shared" si="0"/>
        <v>97.777777777777786</v>
      </c>
      <c r="K34" s="39">
        <f t="shared" si="1"/>
        <v>80</v>
      </c>
      <c r="L34" s="39">
        <f t="shared" si="2"/>
        <v>71.555555555555557</v>
      </c>
      <c r="M34" s="39">
        <f t="shared" si="3"/>
        <v>4.1555555555555559</v>
      </c>
      <c r="N34" s="39">
        <f t="shared" si="4"/>
        <v>71.555555555555557</v>
      </c>
    </row>
    <row r="35" spans="1:14" s="12" customFormat="1" ht="15.75" customHeight="1">
      <c r="A35" s="10"/>
      <c r="B35" s="11"/>
      <c r="C35" s="11" t="s">
        <v>15</v>
      </c>
      <c r="D35" s="11" t="s">
        <v>55</v>
      </c>
      <c r="E35" s="11">
        <f t="shared" ref="E35:E63" si="19">F35+G35+H35+I35</f>
        <v>19</v>
      </c>
      <c r="F35" s="5">
        <v>13</v>
      </c>
      <c r="G35" s="7">
        <v>4</v>
      </c>
      <c r="H35" s="5">
        <v>2</v>
      </c>
      <c r="I35" s="5">
        <v>0</v>
      </c>
      <c r="J35" s="8">
        <f t="shared" si="0"/>
        <v>100</v>
      </c>
      <c r="K35" s="8">
        <f t="shared" si="1"/>
        <v>89.473684210526329</v>
      </c>
      <c r="L35" s="8">
        <f t="shared" si="2"/>
        <v>85.684210526315795</v>
      </c>
      <c r="M35" s="8">
        <f t="shared" si="3"/>
        <v>4.5789473684210522</v>
      </c>
      <c r="N35" s="8">
        <f t="shared" si="4"/>
        <v>85.263157894736835</v>
      </c>
    </row>
    <row r="36" spans="1:14" s="12" customFormat="1" ht="15.75" customHeight="1">
      <c r="A36" s="10"/>
      <c r="B36" s="11"/>
      <c r="C36" s="11"/>
      <c r="D36" s="11" t="s">
        <v>49</v>
      </c>
      <c r="E36" s="11">
        <f t="shared" si="19"/>
        <v>14</v>
      </c>
      <c r="F36" s="5">
        <v>11</v>
      </c>
      <c r="G36" s="7">
        <v>3</v>
      </c>
      <c r="H36" s="5">
        <v>0</v>
      </c>
      <c r="I36" s="5">
        <v>0</v>
      </c>
      <c r="J36" s="8">
        <f t="shared" si="0"/>
        <v>100</v>
      </c>
      <c r="K36" s="8">
        <f t="shared" si="1"/>
        <v>100</v>
      </c>
      <c r="L36" s="8">
        <f t="shared" si="2"/>
        <v>92.285714285714292</v>
      </c>
      <c r="M36" s="8">
        <f t="shared" si="3"/>
        <v>4.7857142857142856</v>
      </c>
      <c r="N36" s="8">
        <f t="shared" si="4"/>
        <v>95.714285714285708</v>
      </c>
    </row>
    <row r="37" spans="1:14" s="12" customFormat="1" ht="15.75" customHeight="1">
      <c r="A37" s="10"/>
      <c r="B37" s="11"/>
      <c r="C37" s="11"/>
      <c r="D37" s="11" t="s">
        <v>71</v>
      </c>
      <c r="E37" s="11">
        <f t="shared" si="19"/>
        <v>20</v>
      </c>
      <c r="F37" s="5">
        <v>16</v>
      </c>
      <c r="G37" s="7">
        <v>4</v>
      </c>
      <c r="H37" s="5">
        <v>0</v>
      </c>
      <c r="I37" s="5">
        <v>0</v>
      </c>
      <c r="J37" s="8">
        <f t="shared" si="0"/>
        <v>100</v>
      </c>
      <c r="K37" s="8">
        <f t="shared" si="1"/>
        <v>100</v>
      </c>
      <c r="L37" s="8">
        <f t="shared" si="2"/>
        <v>92.8</v>
      </c>
      <c r="M37" s="8">
        <f t="shared" si="3"/>
        <v>4.8</v>
      </c>
      <c r="N37" s="8">
        <f t="shared" si="4"/>
        <v>96</v>
      </c>
    </row>
    <row r="38" spans="1:14" s="12" customFormat="1" ht="15.75" customHeight="1">
      <c r="A38" s="10"/>
      <c r="B38" s="11"/>
      <c r="C38" s="11"/>
      <c r="D38" s="11">
        <v>10</v>
      </c>
      <c r="E38" s="11">
        <f t="shared" si="19"/>
        <v>18</v>
      </c>
      <c r="F38" s="5">
        <v>15</v>
      </c>
      <c r="G38" s="7">
        <v>1</v>
      </c>
      <c r="H38" s="5">
        <v>2</v>
      </c>
      <c r="I38" s="5">
        <v>0</v>
      </c>
      <c r="J38" s="8">
        <f t="shared" si="0"/>
        <v>100</v>
      </c>
      <c r="K38" s="8">
        <f t="shared" si="1"/>
        <v>88.888888888888886</v>
      </c>
      <c r="L38" s="8">
        <f t="shared" si="2"/>
        <v>90.888888888888886</v>
      </c>
      <c r="M38" s="8">
        <f t="shared" si="3"/>
        <v>4.7222222222222223</v>
      </c>
      <c r="N38" s="8">
        <f t="shared" si="4"/>
        <v>87.777777777777771</v>
      </c>
    </row>
    <row r="39" spans="1:14" s="12" customFormat="1" ht="15.75" customHeight="1">
      <c r="A39" s="10"/>
      <c r="B39" s="11"/>
      <c r="C39" s="11"/>
      <c r="D39" s="11">
        <v>11</v>
      </c>
      <c r="E39" s="11">
        <f t="shared" si="19"/>
        <v>16</v>
      </c>
      <c r="F39" s="5">
        <v>11</v>
      </c>
      <c r="G39" s="7">
        <v>3</v>
      </c>
      <c r="H39" s="5">
        <v>2</v>
      </c>
      <c r="I39" s="5">
        <v>0</v>
      </c>
      <c r="J39" s="8">
        <f t="shared" si="0"/>
        <v>100</v>
      </c>
      <c r="K39" s="8">
        <f t="shared" si="1"/>
        <v>87.5</v>
      </c>
      <c r="L39" s="8">
        <f t="shared" si="2"/>
        <v>85.25</v>
      </c>
      <c r="M39" s="8">
        <f t="shared" si="3"/>
        <v>4.5625</v>
      </c>
      <c r="N39" s="8">
        <f t="shared" si="4"/>
        <v>83.75</v>
      </c>
    </row>
    <row r="40" spans="1:14" s="12" customFormat="1" ht="15.75" customHeight="1">
      <c r="A40" s="10"/>
      <c r="B40" s="11"/>
      <c r="C40" s="11"/>
      <c r="D40" s="11"/>
      <c r="E40" s="11">
        <f>SUM(E35:E39)</f>
        <v>87</v>
      </c>
      <c r="F40" s="11">
        <f t="shared" ref="F40:I40" si="20">SUM(F35:F39)</f>
        <v>66</v>
      </c>
      <c r="G40" s="11">
        <f t="shared" si="20"/>
        <v>15</v>
      </c>
      <c r="H40" s="11">
        <f t="shared" si="20"/>
        <v>6</v>
      </c>
      <c r="I40" s="11">
        <f t="shared" si="20"/>
        <v>0</v>
      </c>
      <c r="J40" s="39">
        <f t="shared" si="0"/>
        <v>100</v>
      </c>
      <c r="K40" s="39">
        <f t="shared" si="1"/>
        <v>93.103448275862064</v>
      </c>
      <c r="L40" s="39">
        <f t="shared" si="2"/>
        <v>89.379310344827587</v>
      </c>
      <c r="M40" s="39">
        <f t="shared" si="3"/>
        <v>4.6896551724137927</v>
      </c>
      <c r="N40" s="8">
        <f t="shared" si="4"/>
        <v>89.65517241379311</v>
      </c>
    </row>
    <row r="41" spans="1:14" s="12" customFormat="1" ht="15.75" customHeight="1">
      <c r="A41" s="10"/>
      <c r="B41" s="11"/>
      <c r="C41" s="11" t="s">
        <v>6</v>
      </c>
      <c r="D41" s="11" t="s">
        <v>50</v>
      </c>
      <c r="E41" s="11">
        <f t="shared" si="19"/>
        <v>17</v>
      </c>
      <c r="F41" s="5">
        <v>3</v>
      </c>
      <c r="G41" s="7">
        <v>5</v>
      </c>
      <c r="H41" s="5">
        <v>9</v>
      </c>
      <c r="I41" s="5">
        <v>0</v>
      </c>
      <c r="J41" s="8">
        <f t="shared" si="0"/>
        <v>100</v>
      </c>
      <c r="K41" s="8">
        <f t="shared" si="1"/>
        <v>47.058823529411768</v>
      </c>
      <c r="L41" s="8">
        <f t="shared" si="2"/>
        <v>55.529411764705884</v>
      </c>
      <c r="M41" s="8">
        <f t="shared" si="3"/>
        <v>3.6470588235294117</v>
      </c>
      <c r="N41" s="8">
        <f t="shared" si="4"/>
        <v>41.176470588235297</v>
      </c>
    </row>
    <row r="42" spans="1:14" s="12" customFormat="1" ht="15.75" customHeight="1">
      <c r="A42" s="10"/>
      <c r="B42" s="11"/>
      <c r="C42" s="11"/>
      <c r="D42" s="11" t="s">
        <v>46</v>
      </c>
      <c r="E42" s="11">
        <f t="shared" si="19"/>
        <v>17</v>
      </c>
      <c r="F42" s="5">
        <v>2</v>
      </c>
      <c r="G42" s="7">
        <v>5</v>
      </c>
      <c r="H42" s="5">
        <v>10</v>
      </c>
      <c r="I42" s="5">
        <v>0</v>
      </c>
      <c r="J42" s="8">
        <f t="shared" si="0"/>
        <v>100</v>
      </c>
      <c r="K42" s="8">
        <f t="shared" si="1"/>
        <v>41.176470588235297</v>
      </c>
      <c r="L42" s="8">
        <f t="shared" si="2"/>
        <v>51.764705882352942</v>
      </c>
      <c r="M42" s="8">
        <f t="shared" si="3"/>
        <v>3.5294117647058822</v>
      </c>
      <c r="N42" s="8">
        <f t="shared" si="4"/>
        <v>35.294117647058826</v>
      </c>
    </row>
    <row r="43" spans="1:14" s="12" customFormat="1" ht="15.75" customHeight="1">
      <c r="A43" s="10"/>
      <c r="B43" s="11"/>
      <c r="C43" s="11"/>
      <c r="D43" s="11"/>
      <c r="E43" s="11">
        <f>SUM(E41:E42)</f>
        <v>34</v>
      </c>
      <c r="F43" s="11">
        <f t="shared" ref="F43:I43" si="21">SUM(F41:F42)</f>
        <v>5</v>
      </c>
      <c r="G43" s="11">
        <f t="shared" si="21"/>
        <v>10</v>
      </c>
      <c r="H43" s="11">
        <f t="shared" si="21"/>
        <v>19</v>
      </c>
      <c r="I43" s="11">
        <f t="shared" si="21"/>
        <v>0</v>
      </c>
      <c r="J43" s="39">
        <f t="shared" si="0"/>
        <v>100</v>
      </c>
      <c r="K43" s="39">
        <f t="shared" si="1"/>
        <v>44.117647058823536</v>
      </c>
      <c r="L43" s="39">
        <f t="shared" si="2"/>
        <v>53.647058823529413</v>
      </c>
      <c r="M43" s="39">
        <f t="shared" si="3"/>
        <v>3.5882352941176472</v>
      </c>
      <c r="N43" s="39">
        <f t="shared" si="4"/>
        <v>38.235294117647058</v>
      </c>
    </row>
    <row r="44" spans="1:14" s="12" customFormat="1" ht="15.75" customHeight="1">
      <c r="A44" s="10"/>
      <c r="B44" s="11"/>
      <c r="C44" s="11" t="s">
        <v>37</v>
      </c>
      <c r="D44" s="11" t="s">
        <v>51</v>
      </c>
      <c r="E44" s="11">
        <f t="shared" si="19"/>
        <v>20</v>
      </c>
      <c r="F44" s="5">
        <v>8</v>
      </c>
      <c r="G44" s="7">
        <v>9</v>
      </c>
      <c r="H44" s="5">
        <v>3</v>
      </c>
      <c r="I44" s="5">
        <v>0</v>
      </c>
      <c r="J44" s="8">
        <f t="shared" si="0"/>
        <v>100</v>
      </c>
      <c r="K44" s="8">
        <f t="shared" si="1"/>
        <v>85</v>
      </c>
      <c r="L44" s="8">
        <f t="shared" si="2"/>
        <v>74.2</v>
      </c>
      <c r="M44" s="8">
        <f t="shared" si="3"/>
        <v>4.25</v>
      </c>
      <c r="N44" s="8">
        <f t="shared" si="4"/>
        <v>76</v>
      </c>
    </row>
    <row r="45" spans="1:14" s="12" customFormat="1" ht="15.75" customHeight="1">
      <c r="A45" s="10"/>
      <c r="B45" s="11"/>
      <c r="C45" s="11"/>
      <c r="D45" s="11" t="s">
        <v>45</v>
      </c>
      <c r="E45" s="11">
        <f t="shared" si="19"/>
        <v>15</v>
      </c>
      <c r="F45" s="5">
        <v>5</v>
      </c>
      <c r="G45" s="7">
        <v>8</v>
      </c>
      <c r="H45" s="5">
        <v>2</v>
      </c>
      <c r="I45" s="5">
        <v>0</v>
      </c>
      <c r="J45" s="8">
        <f t="shared" si="0"/>
        <v>100</v>
      </c>
      <c r="K45" s="8">
        <f t="shared" si="1"/>
        <v>86.666666666666671</v>
      </c>
      <c r="L45" s="8">
        <f t="shared" si="2"/>
        <v>72.266666666666666</v>
      </c>
      <c r="M45" s="8">
        <f t="shared" si="3"/>
        <v>4.2</v>
      </c>
      <c r="N45" s="8">
        <f t="shared" si="4"/>
        <v>76</v>
      </c>
    </row>
    <row r="46" spans="1:14" s="12" customFormat="1" ht="15.75" customHeight="1">
      <c r="A46" s="10"/>
      <c r="B46" s="11"/>
      <c r="C46" s="11"/>
      <c r="D46" s="11" t="s">
        <v>72</v>
      </c>
      <c r="E46" s="11">
        <f t="shared" si="19"/>
        <v>14</v>
      </c>
      <c r="F46" s="5">
        <v>0</v>
      </c>
      <c r="G46" s="7">
        <v>8</v>
      </c>
      <c r="H46" s="5">
        <v>6</v>
      </c>
      <c r="I46" s="5">
        <v>0</v>
      </c>
      <c r="J46" s="8">
        <f t="shared" si="0"/>
        <v>100</v>
      </c>
      <c r="K46" s="8">
        <f t="shared" si="1"/>
        <v>57.142857142857146</v>
      </c>
      <c r="L46" s="8">
        <f t="shared" si="2"/>
        <v>52</v>
      </c>
      <c r="M46" s="8">
        <f t="shared" si="3"/>
        <v>3.5714285714285716</v>
      </c>
      <c r="N46" s="8">
        <f t="shared" si="4"/>
        <v>45.714285714285715</v>
      </c>
    </row>
    <row r="47" spans="1:14" s="12" customFormat="1" ht="15.75" customHeight="1">
      <c r="A47" s="10"/>
      <c r="B47" s="11"/>
      <c r="C47" s="11"/>
      <c r="D47" s="11" t="s">
        <v>47</v>
      </c>
      <c r="E47" s="11">
        <f t="shared" si="19"/>
        <v>16</v>
      </c>
      <c r="F47" s="5">
        <v>7</v>
      </c>
      <c r="G47" s="7">
        <v>6</v>
      </c>
      <c r="H47" s="5">
        <v>3</v>
      </c>
      <c r="I47" s="5">
        <v>0</v>
      </c>
      <c r="J47" s="8">
        <f t="shared" si="0"/>
        <v>100</v>
      </c>
      <c r="K47" s="8">
        <f t="shared" si="1"/>
        <v>81.25</v>
      </c>
      <c r="L47" s="8">
        <f t="shared" si="2"/>
        <v>74.5</v>
      </c>
      <c r="M47" s="8">
        <f t="shared" si="3"/>
        <v>4.25</v>
      </c>
      <c r="N47" s="8">
        <f t="shared" si="4"/>
        <v>73.75</v>
      </c>
    </row>
    <row r="48" spans="1:14" s="12" customFormat="1" ht="15.75" customHeight="1">
      <c r="A48" s="10"/>
      <c r="B48" s="11"/>
      <c r="C48" s="11"/>
      <c r="D48" s="11"/>
      <c r="E48" s="11">
        <f>SUM(E44:E47)</f>
        <v>65</v>
      </c>
      <c r="F48" s="11">
        <f t="shared" ref="F48:I48" si="22">SUM(F44:F47)</f>
        <v>20</v>
      </c>
      <c r="G48" s="11">
        <f t="shared" si="22"/>
        <v>31</v>
      </c>
      <c r="H48" s="11">
        <f t="shared" si="22"/>
        <v>14</v>
      </c>
      <c r="I48" s="11">
        <f t="shared" si="22"/>
        <v>0</v>
      </c>
      <c r="J48" s="39">
        <f t="shared" si="0"/>
        <v>100</v>
      </c>
      <c r="K48" s="39">
        <f t="shared" si="1"/>
        <v>78.461538461538467</v>
      </c>
      <c r="L48" s="39">
        <f t="shared" si="2"/>
        <v>69.046153846153842</v>
      </c>
      <c r="M48" s="39">
        <f t="shared" si="3"/>
        <v>4.092307692307692</v>
      </c>
      <c r="N48" s="39">
        <f t="shared" si="4"/>
        <v>68.92307692307692</v>
      </c>
    </row>
    <row r="49" spans="1:14" s="38" customFormat="1" ht="15.75" customHeight="1">
      <c r="A49" s="10"/>
      <c r="B49" s="11"/>
      <c r="C49" s="11" t="s">
        <v>31</v>
      </c>
      <c r="D49" s="11" t="s">
        <v>56</v>
      </c>
      <c r="E49" s="11">
        <f t="shared" si="19"/>
        <v>12</v>
      </c>
      <c r="F49" s="5">
        <v>4</v>
      </c>
      <c r="G49" s="7">
        <v>1</v>
      </c>
      <c r="H49" s="5">
        <v>7</v>
      </c>
      <c r="I49" s="5">
        <v>0</v>
      </c>
      <c r="J49" s="8">
        <f t="shared" si="0"/>
        <v>100</v>
      </c>
      <c r="K49" s="8">
        <f t="shared" si="1"/>
        <v>41.666666666666671</v>
      </c>
      <c r="L49" s="8">
        <f t="shared" si="2"/>
        <v>59.666666666666664</v>
      </c>
      <c r="M49" s="8">
        <f t="shared" si="3"/>
        <v>3.75</v>
      </c>
      <c r="N49" s="8">
        <f t="shared" si="4"/>
        <v>40</v>
      </c>
    </row>
    <row r="50" spans="1:14" s="38" customFormat="1" ht="15.75" customHeight="1">
      <c r="A50" s="10"/>
      <c r="B50" s="11"/>
      <c r="C50" s="11"/>
      <c r="D50" s="11" t="s">
        <v>53</v>
      </c>
      <c r="E50" s="11">
        <f t="shared" si="19"/>
        <v>15</v>
      </c>
      <c r="F50" s="5">
        <v>0</v>
      </c>
      <c r="G50" s="7">
        <v>2</v>
      </c>
      <c r="H50" s="5">
        <v>12</v>
      </c>
      <c r="I50" s="5">
        <v>1</v>
      </c>
      <c r="J50" s="8">
        <f t="shared" si="0"/>
        <v>93.333333333333343</v>
      </c>
      <c r="K50" s="8">
        <f t="shared" si="1"/>
        <v>13.333333333333334</v>
      </c>
      <c r="L50" s="8">
        <f t="shared" si="2"/>
        <v>38.4</v>
      </c>
      <c r="M50" s="8">
        <f t="shared" si="3"/>
        <v>3.0666666666666669</v>
      </c>
      <c r="N50" s="8">
        <f t="shared" si="4"/>
        <v>10.666666666666666</v>
      </c>
    </row>
    <row r="51" spans="1:14" s="38" customFormat="1" ht="15.75" customHeight="1">
      <c r="A51" s="10"/>
      <c r="B51" s="11"/>
      <c r="C51" s="11"/>
      <c r="D51" s="11"/>
      <c r="E51" s="11">
        <f>SUM(E49:E50)</f>
        <v>27</v>
      </c>
      <c r="F51" s="11">
        <f t="shared" ref="F51:I51" si="23">SUM(F49:F50)</f>
        <v>4</v>
      </c>
      <c r="G51" s="11">
        <f t="shared" si="23"/>
        <v>3</v>
      </c>
      <c r="H51" s="11">
        <f t="shared" si="23"/>
        <v>19</v>
      </c>
      <c r="I51" s="11">
        <f t="shared" si="23"/>
        <v>1</v>
      </c>
      <c r="J51" s="39">
        <f t="shared" si="0"/>
        <v>96.296296296296291</v>
      </c>
      <c r="K51" s="39">
        <f t="shared" si="1"/>
        <v>25.925925925925927</v>
      </c>
      <c r="L51" s="39">
        <f t="shared" si="2"/>
        <v>47.851851851851855</v>
      </c>
      <c r="M51" s="39">
        <f t="shared" si="3"/>
        <v>3.3703703703703702</v>
      </c>
      <c r="N51" s="39">
        <f t="shared" si="4"/>
        <v>23.703703703703702</v>
      </c>
    </row>
    <row r="52" spans="1:14" s="12" customFormat="1" ht="15.75" customHeight="1">
      <c r="A52" s="10"/>
      <c r="B52" s="11"/>
      <c r="C52" s="11" t="s">
        <v>75</v>
      </c>
      <c r="D52" s="11" t="s">
        <v>48</v>
      </c>
      <c r="E52" s="11">
        <f t="shared" si="19"/>
        <v>16</v>
      </c>
      <c r="F52" s="5">
        <v>11</v>
      </c>
      <c r="G52" s="7">
        <v>4</v>
      </c>
      <c r="H52" s="5">
        <v>1</v>
      </c>
      <c r="I52" s="5">
        <v>0</v>
      </c>
      <c r="J52" s="8">
        <f t="shared" si="0"/>
        <v>100</v>
      </c>
      <c r="K52" s="8">
        <f t="shared" si="1"/>
        <v>93.75</v>
      </c>
      <c r="L52" s="8">
        <f t="shared" si="2"/>
        <v>87</v>
      </c>
      <c r="M52" s="8">
        <f t="shared" si="3"/>
        <v>4.625</v>
      </c>
      <c r="N52" s="8">
        <f t="shared" si="4"/>
        <v>88.75</v>
      </c>
    </row>
    <row r="53" spans="1:14" s="12" customFormat="1" ht="15.75" customHeight="1">
      <c r="A53" s="10"/>
      <c r="B53" s="11"/>
      <c r="C53" s="11"/>
      <c r="D53" s="11" t="s">
        <v>74</v>
      </c>
      <c r="E53" s="11">
        <f t="shared" si="19"/>
        <v>15</v>
      </c>
      <c r="F53" s="5">
        <v>0</v>
      </c>
      <c r="G53" s="7">
        <v>9</v>
      </c>
      <c r="H53" s="5">
        <v>6</v>
      </c>
      <c r="I53" s="5">
        <v>0</v>
      </c>
      <c r="J53" s="8">
        <f t="shared" ref="J53" si="24">100/E53*(F53+G53+H53)</f>
        <v>100</v>
      </c>
      <c r="K53" s="8">
        <f t="shared" ref="K53" si="25">100/E53*(G53+F53)</f>
        <v>60</v>
      </c>
      <c r="L53" s="8">
        <f t="shared" ref="L53" si="26">(F53*100+G53*64+H53*36+I53*16)/E53</f>
        <v>52.8</v>
      </c>
      <c r="M53" s="8">
        <f t="shared" ref="M53" si="27">(F53*5+G53*4+H53*3+I53*2)/E53</f>
        <v>3.6</v>
      </c>
      <c r="N53" s="8">
        <f t="shared" ref="N53" si="28">(100*F53+80*G53)/E53</f>
        <v>48</v>
      </c>
    </row>
    <row r="54" spans="1:14" s="12" customFormat="1" ht="15.75" customHeight="1">
      <c r="A54" s="10"/>
      <c r="B54" s="11"/>
      <c r="C54" s="11"/>
      <c r="D54" s="11"/>
      <c r="E54" s="11">
        <f>SUM(E52:E53)</f>
        <v>31</v>
      </c>
      <c r="F54" s="11">
        <f t="shared" ref="F54:I54" si="29">SUM(F52:F53)</f>
        <v>11</v>
      </c>
      <c r="G54" s="11">
        <f t="shared" si="29"/>
        <v>13</v>
      </c>
      <c r="H54" s="11">
        <f t="shared" si="29"/>
        <v>7</v>
      </c>
      <c r="I54" s="11">
        <f t="shared" si="29"/>
        <v>0</v>
      </c>
      <c r="J54" s="39">
        <f t="shared" si="0"/>
        <v>100</v>
      </c>
      <c r="K54" s="39">
        <f t="shared" si="1"/>
        <v>77.419354838709666</v>
      </c>
      <c r="L54" s="39">
        <f t="shared" si="2"/>
        <v>70.451612903225808</v>
      </c>
      <c r="M54" s="39">
        <f t="shared" si="3"/>
        <v>4.129032258064516</v>
      </c>
      <c r="N54" s="39">
        <f t="shared" si="4"/>
        <v>69.032258064516128</v>
      </c>
    </row>
    <row r="55" spans="1:14" s="12" customFormat="1" ht="15.75" customHeight="1">
      <c r="A55" s="10"/>
      <c r="B55" s="11"/>
      <c r="C55" s="11" t="s">
        <v>76</v>
      </c>
      <c r="D55" s="11" t="s">
        <v>42</v>
      </c>
      <c r="E55" s="11">
        <f t="shared" si="19"/>
        <v>18</v>
      </c>
      <c r="F55" s="6">
        <v>5</v>
      </c>
      <c r="G55" s="6">
        <v>6</v>
      </c>
      <c r="H55" s="6">
        <v>7</v>
      </c>
      <c r="I55" s="6">
        <v>0</v>
      </c>
      <c r="J55" s="8">
        <f t="shared" si="0"/>
        <v>100</v>
      </c>
      <c r="K55" s="8">
        <f t="shared" si="1"/>
        <v>61.111111111111107</v>
      </c>
      <c r="L55" s="8">
        <f t="shared" si="2"/>
        <v>63.111111111111114</v>
      </c>
      <c r="M55" s="8">
        <f t="shared" si="3"/>
        <v>3.8888888888888888</v>
      </c>
      <c r="N55" s="8">
        <f t="shared" si="4"/>
        <v>54.444444444444443</v>
      </c>
    </row>
    <row r="56" spans="1:14" s="12" customFormat="1" ht="15.75" customHeight="1">
      <c r="A56" s="10"/>
      <c r="B56" s="11"/>
      <c r="C56" s="11"/>
      <c r="D56" s="11"/>
      <c r="E56" s="11">
        <f>E55+E54+E51+E48+E43+E40+E34</f>
        <v>307</v>
      </c>
      <c r="F56" s="11">
        <f t="shared" ref="F56:I56" si="30">F55+F54+F51+F48+F43+F40+F34</f>
        <v>128</v>
      </c>
      <c r="G56" s="11">
        <f t="shared" si="30"/>
        <v>97</v>
      </c>
      <c r="H56" s="11">
        <f t="shared" si="30"/>
        <v>80</v>
      </c>
      <c r="I56" s="11">
        <f t="shared" si="30"/>
        <v>2</v>
      </c>
      <c r="J56" s="39">
        <f t="shared" si="0"/>
        <v>99.348534201954394</v>
      </c>
      <c r="K56" s="39">
        <f t="shared" si="1"/>
        <v>73.289902280130292</v>
      </c>
      <c r="L56" s="39">
        <f t="shared" si="2"/>
        <v>71.400651465798049</v>
      </c>
      <c r="M56" s="39">
        <f t="shared" si="3"/>
        <v>4.1433224755700326</v>
      </c>
      <c r="N56" s="39">
        <f t="shared" si="4"/>
        <v>66.970684039087942</v>
      </c>
    </row>
    <row r="57" spans="1:14" s="12" customFormat="1" ht="15.75" customHeight="1">
      <c r="A57" s="10"/>
      <c r="B57" s="11" t="s">
        <v>64</v>
      </c>
      <c r="C57" s="11" t="s">
        <v>12</v>
      </c>
      <c r="D57" s="11" t="s">
        <v>45</v>
      </c>
      <c r="E57" s="11">
        <f t="shared" si="19"/>
        <v>8</v>
      </c>
      <c r="F57" s="6">
        <v>5</v>
      </c>
      <c r="G57" s="6">
        <v>2</v>
      </c>
      <c r="H57" s="6">
        <v>1</v>
      </c>
      <c r="I57" s="6">
        <v>0</v>
      </c>
      <c r="J57" s="8">
        <f t="shared" si="0"/>
        <v>100</v>
      </c>
      <c r="K57" s="8">
        <f t="shared" si="1"/>
        <v>87.5</v>
      </c>
      <c r="L57" s="8">
        <f t="shared" si="2"/>
        <v>83</v>
      </c>
      <c r="M57" s="8">
        <f t="shared" si="3"/>
        <v>4.5</v>
      </c>
      <c r="N57" s="8">
        <f t="shared" si="4"/>
        <v>82.5</v>
      </c>
    </row>
    <row r="58" spans="1:14" s="12" customFormat="1" ht="15.75" customHeight="1">
      <c r="A58" s="10"/>
      <c r="B58" s="47"/>
      <c r="C58" s="47"/>
      <c r="D58" s="11" t="s">
        <v>43</v>
      </c>
      <c r="E58" s="11">
        <f t="shared" si="19"/>
        <v>12</v>
      </c>
      <c r="F58" s="6">
        <v>7</v>
      </c>
      <c r="G58" s="6">
        <v>5</v>
      </c>
      <c r="H58" s="6">
        <v>0</v>
      </c>
      <c r="I58" s="6">
        <v>0</v>
      </c>
      <c r="J58" s="8">
        <f t="shared" si="0"/>
        <v>100</v>
      </c>
      <c r="K58" s="8">
        <f t="shared" si="1"/>
        <v>100</v>
      </c>
      <c r="L58" s="8">
        <f t="shared" si="2"/>
        <v>85</v>
      </c>
      <c r="M58" s="8">
        <f t="shared" si="3"/>
        <v>4.583333333333333</v>
      </c>
      <c r="N58" s="8">
        <f t="shared" si="4"/>
        <v>91.666666666666671</v>
      </c>
    </row>
    <row r="59" spans="1:14" s="12" customFormat="1" ht="15.75" customHeight="1">
      <c r="A59" s="60"/>
      <c r="B59" s="53"/>
      <c r="C59" s="53"/>
      <c r="D59" s="61" t="s">
        <v>44</v>
      </c>
      <c r="E59" s="11">
        <f t="shared" si="19"/>
        <v>4</v>
      </c>
      <c r="F59" s="6">
        <v>3</v>
      </c>
      <c r="G59" s="6">
        <v>1</v>
      </c>
      <c r="H59" s="6">
        <v>0</v>
      </c>
      <c r="I59" s="6">
        <v>0</v>
      </c>
      <c r="J59" s="8">
        <f t="shared" si="0"/>
        <v>100</v>
      </c>
      <c r="K59" s="8">
        <f t="shared" si="1"/>
        <v>100</v>
      </c>
      <c r="L59" s="8">
        <f t="shared" si="2"/>
        <v>91</v>
      </c>
      <c r="M59" s="8">
        <f t="shared" si="3"/>
        <v>4.75</v>
      </c>
      <c r="N59" s="8">
        <f t="shared" si="4"/>
        <v>95</v>
      </c>
    </row>
    <row r="60" spans="1:14" s="12" customFormat="1" ht="15.75" customHeight="1">
      <c r="A60" s="10"/>
      <c r="B60" s="62"/>
      <c r="C60" s="62"/>
      <c r="D60" s="11" t="s">
        <v>72</v>
      </c>
      <c r="E60" s="11">
        <f t="shared" si="19"/>
        <v>7</v>
      </c>
      <c r="F60" s="6">
        <v>0</v>
      </c>
      <c r="G60" s="6">
        <v>5</v>
      </c>
      <c r="H60" s="6">
        <v>2</v>
      </c>
      <c r="I60" s="6">
        <v>0</v>
      </c>
      <c r="J60" s="8">
        <f t="shared" si="0"/>
        <v>100</v>
      </c>
      <c r="K60" s="8">
        <f t="shared" si="1"/>
        <v>71.428571428571431</v>
      </c>
      <c r="L60" s="8">
        <f t="shared" si="2"/>
        <v>56</v>
      </c>
      <c r="M60" s="8">
        <f t="shared" si="3"/>
        <v>3.7142857142857144</v>
      </c>
      <c r="N60" s="8">
        <f t="shared" si="4"/>
        <v>57.142857142857146</v>
      </c>
    </row>
    <row r="61" spans="1:14" s="12" customFormat="1" ht="15.75" customHeight="1">
      <c r="A61" s="10"/>
      <c r="B61" s="11"/>
      <c r="C61" s="11"/>
      <c r="D61" s="11" t="s">
        <v>50</v>
      </c>
      <c r="E61" s="11">
        <f t="shared" si="19"/>
        <v>11</v>
      </c>
      <c r="F61" s="6">
        <v>4</v>
      </c>
      <c r="G61" s="6">
        <v>7</v>
      </c>
      <c r="H61" s="6">
        <v>0</v>
      </c>
      <c r="I61" s="6">
        <v>0</v>
      </c>
      <c r="J61" s="8">
        <f t="shared" ref="J61:J63" si="31">100/E61*(F61+G61+H61)</f>
        <v>100.00000000000001</v>
      </c>
      <c r="K61" s="8">
        <f t="shared" ref="K61:K121" si="32">100/E61*(G61+F61)</f>
        <v>100.00000000000001</v>
      </c>
      <c r="L61" s="8">
        <f t="shared" ref="L61:L121" si="33">(F61*100+G61*64+H61*36+I61*16)/E61</f>
        <v>77.090909090909093</v>
      </c>
      <c r="M61" s="8">
        <f t="shared" ref="M61:M121" si="34">(F61*5+G61*4+H61*3+I61*2)/E61</f>
        <v>4.3636363636363633</v>
      </c>
      <c r="N61" s="8">
        <f t="shared" ref="N61:N121" si="35">(100*F61+80*G61)/E61</f>
        <v>87.272727272727266</v>
      </c>
    </row>
    <row r="62" spans="1:14" s="12" customFormat="1" ht="15.75" customHeight="1">
      <c r="A62" s="10"/>
      <c r="B62" s="11"/>
      <c r="C62" s="11"/>
      <c r="D62" s="11" t="s">
        <v>54</v>
      </c>
      <c r="E62" s="11">
        <f t="shared" si="19"/>
        <v>7</v>
      </c>
      <c r="F62" s="6">
        <v>4</v>
      </c>
      <c r="G62" s="6">
        <v>1</v>
      </c>
      <c r="H62" s="6">
        <v>1</v>
      </c>
      <c r="I62" s="6">
        <v>1</v>
      </c>
      <c r="J62" s="8">
        <f t="shared" si="31"/>
        <v>85.714285714285722</v>
      </c>
      <c r="K62" s="8">
        <f t="shared" si="32"/>
        <v>71.428571428571431</v>
      </c>
      <c r="L62" s="8">
        <f t="shared" si="33"/>
        <v>73.714285714285708</v>
      </c>
      <c r="M62" s="8">
        <f t="shared" si="34"/>
        <v>4.1428571428571432</v>
      </c>
      <c r="N62" s="8">
        <f t="shared" si="35"/>
        <v>68.571428571428569</v>
      </c>
    </row>
    <row r="63" spans="1:14" s="12" customFormat="1" ht="15.75" customHeight="1">
      <c r="A63" s="10"/>
      <c r="B63" s="11"/>
      <c r="C63" s="11"/>
      <c r="D63" s="11" t="s">
        <v>46</v>
      </c>
      <c r="E63" s="11">
        <f t="shared" si="19"/>
        <v>6</v>
      </c>
      <c r="F63" s="6">
        <v>3</v>
      </c>
      <c r="G63" s="6">
        <v>1</v>
      </c>
      <c r="H63" s="6">
        <v>2</v>
      </c>
      <c r="I63" s="6">
        <v>0</v>
      </c>
      <c r="J63" s="8">
        <f t="shared" si="31"/>
        <v>100</v>
      </c>
      <c r="K63" s="8">
        <f t="shared" si="32"/>
        <v>66.666666666666671</v>
      </c>
      <c r="L63" s="8">
        <f t="shared" si="33"/>
        <v>72.666666666666671</v>
      </c>
      <c r="M63" s="8">
        <f t="shared" si="34"/>
        <v>4.166666666666667</v>
      </c>
      <c r="N63" s="8">
        <f t="shared" si="35"/>
        <v>63.333333333333336</v>
      </c>
    </row>
    <row r="64" spans="1:14" s="12" customFormat="1" ht="15.75" customHeight="1">
      <c r="A64" s="10"/>
      <c r="B64" s="11"/>
      <c r="C64" s="11"/>
      <c r="D64" s="11"/>
      <c r="E64" s="11">
        <f>SUM(E57:E63)</f>
        <v>55</v>
      </c>
      <c r="F64" s="11">
        <f t="shared" ref="F64:I64" si="36">SUM(F57:F63)</f>
        <v>26</v>
      </c>
      <c r="G64" s="11">
        <f t="shared" si="36"/>
        <v>22</v>
      </c>
      <c r="H64" s="11">
        <f t="shared" si="36"/>
        <v>6</v>
      </c>
      <c r="I64" s="11">
        <f t="shared" si="36"/>
        <v>1</v>
      </c>
      <c r="J64" s="39">
        <f>100/E64*(F64+G64+H64)</f>
        <v>98.181818181818173</v>
      </c>
      <c r="K64" s="39">
        <f t="shared" si="32"/>
        <v>87.272727272727266</v>
      </c>
      <c r="L64" s="39">
        <f t="shared" si="33"/>
        <v>77.090909090909093</v>
      </c>
      <c r="M64" s="39">
        <f t="shared" si="34"/>
        <v>4.3272727272727272</v>
      </c>
      <c r="N64" s="39">
        <f t="shared" si="35"/>
        <v>79.272727272727266</v>
      </c>
    </row>
    <row r="65" spans="1:14" s="12" customFormat="1" ht="15.75" customHeight="1">
      <c r="A65" s="10"/>
      <c r="B65" s="11"/>
      <c r="C65" s="11" t="s">
        <v>15</v>
      </c>
      <c r="D65" s="11" t="s">
        <v>71</v>
      </c>
      <c r="E65" s="11">
        <f t="shared" ref="E65:E76" si="37">F65+G65+H65+I65</f>
        <v>20</v>
      </c>
      <c r="F65" s="6">
        <v>20</v>
      </c>
      <c r="G65" s="6">
        <v>0</v>
      </c>
      <c r="H65" s="6">
        <v>0</v>
      </c>
      <c r="I65" s="6">
        <v>0</v>
      </c>
      <c r="J65" s="8">
        <f t="shared" ref="J65:J125" si="38">100/E65*(F65+G65+H65)</f>
        <v>100</v>
      </c>
      <c r="K65" s="8">
        <f t="shared" si="32"/>
        <v>100</v>
      </c>
      <c r="L65" s="8">
        <f t="shared" si="33"/>
        <v>100</v>
      </c>
      <c r="M65" s="8">
        <f t="shared" si="34"/>
        <v>5</v>
      </c>
      <c r="N65" s="8">
        <f t="shared" si="35"/>
        <v>100</v>
      </c>
    </row>
    <row r="66" spans="1:14" s="12" customFormat="1" ht="15.75" customHeight="1">
      <c r="A66" s="10"/>
      <c r="B66" s="11"/>
      <c r="C66" s="11"/>
      <c r="D66" s="11">
        <v>10</v>
      </c>
      <c r="E66" s="11">
        <f t="shared" si="37"/>
        <v>18</v>
      </c>
      <c r="F66" s="6">
        <v>18</v>
      </c>
      <c r="G66" s="6">
        <v>0</v>
      </c>
      <c r="H66" s="6">
        <v>0</v>
      </c>
      <c r="I66" s="6">
        <v>0</v>
      </c>
      <c r="J66" s="8">
        <f t="shared" si="38"/>
        <v>100</v>
      </c>
      <c r="K66" s="8">
        <f t="shared" si="32"/>
        <v>100</v>
      </c>
      <c r="L66" s="8">
        <f t="shared" si="33"/>
        <v>100</v>
      </c>
      <c r="M66" s="8">
        <f t="shared" si="34"/>
        <v>5</v>
      </c>
      <c r="N66" s="8">
        <f t="shared" si="35"/>
        <v>100</v>
      </c>
    </row>
    <row r="67" spans="1:14" s="12" customFormat="1" ht="15.75" customHeight="1">
      <c r="A67" s="10"/>
      <c r="B67" s="11"/>
      <c r="C67" s="11"/>
      <c r="D67" s="11">
        <v>11</v>
      </c>
      <c r="E67" s="11">
        <f t="shared" si="37"/>
        <v>16</v>
      </c>
      <c r="F67" s="6">
        <v>16</v>
      </c>
      <c r="G67" s="6">
        <v>0</v>
      </c>
      <c r="H67" s="6">
        <v>0</v>
      </c>
      <c r="I67" s="6">
        <v>0</v>
      </c>
      <c r="J67" s="8">
        <f t="shared" si="38"/>
        <v>100</v>
      </c>
      <c r="K67" s="8">
        <f t="shared" si="32"/>
        <v>100</v>
      </c>
      <c r="L67" s="8">
        <f t="shared" si="33"/>
        <v>100</v>
      </c>
      <c r="M67" s="8">
        <f t="shared" si="34"/>
        <v>5</v>
      </c>
      <c r="N67" s="8">
        <f t="shared" si="35"/>
        <v>100</v>
      </c>
    </row>
    <row r="68" spans="1:14" s="12" customFormat="1" ht="15.75" customHeight="1">
      <c r="A68" s="10"/>
      <c r="B68" s="11"/>
      <c r="C68" s="11"/>
      <c r="D68" s="11"/>
      <c r="E68" s="11">
        <f>SUM(E65:E67)</f>
        <v>54</v>
      </c>
      <c r="F68" s="11">
        <f t="shared" ref="F68:I68" si="39">SUM(F65:F67)</f>
        <v>54</v>
      </c>
      <c r="G68" s="11">
        <f t="shared" si="39"/>
        <v>0</v>
      </c>
      <c r="H68" s="11">
        <f t="shared" si="39"/>
        <v>0</v>
      </c>
      <c r="I68" s="11">
        <f t="shared" si="39"/>
        <v>0</v>
      </c>
      <c r="J68" s="39">
        <f t="shared" si="38"/>
        <v>100</v>
      </c>
      <c r="K68" s="39">
        <f t="shared" si="32"/>
        <v>100</v>
      </c>
      <c r="L68" s="39">
        <f t="shared" si="33"/>
        <v>100</v>
      </c>
      <c r="M68" s="39">
        <f t="shared" si="34"/>
        <v>5</v>
      </c>
      <c r="N68" s="39">
        <f t="shared" si="35"/>
        <v>100</v>
      </c>
    </row>
    <row r="69" spans="1:14" s="12" customFormat="1" ht="15.75" customHeight="1">
      <c r="A69" s="10"/>
      <c r="B69" s="11"/>
      <c r="C69" s="11" t="s">
        <v>6</v>
      </c>
      <c r="D69" s="11" t="s">
        <v>55</v>
      </c>
      <c r="E69" s="11">
        <f t="shared" si="37"/>
        <v>9</v>
      </c>
      <c r="F69" s="6">
        <v>9</v>
      </c>
      <c r="G69" s="6">
        <v>0</v>
      </c>
      <c r="H69" s="6">
        <v>0</v>
      </c>
      <c r="I69" s="6">
        <v>0</v>
      </c>
      <c r="J69" s="8">
        <f t="shared" si="38"/>
        <v>100</v>
      </c>
      <c r="K69" s="8">
        <f t="shared" si="32"/>
        <v>100</v>
      </c>
      <c r="L69" s="8">
        <f t="shared" si="33"/>
        <v>100</v>
      </c>
      <c r="M69" s="8">
        <f t="shared" si="34"/>
        <v>5</v>
      </c>
      <c r="N69" s="8">
        <f t="shared" si="35"/>
        <v>100</v>
      </c>
    </row>
    <row r="70" spans="1:14" s="12" customFormat="1" ht="15.75" customHeight="1">
      <c r="A70" s="10"/>
      <c r="B70" s="11"/>
      <c r="C70" s="11" t="s">
        <v>75</v>
      </c>
      <c r="D70" s="11" t="s">
        <v>47</v>
      </c>
      <c r="E70" s="11">
        <f t="shared" si="37"/>
        <v>10</v>
      </c>
      <c r="F70" s="6">
        <v>9</v>
      </c>
      <c r="G70" s="6">
        <v>0</v>
      </c>
      <c r="H70" s="6">
        <v>1</v>
      </c>
      <c r="I70" s="6">
        <v>0</v>
      </c>
      <c r="J70" s="8">
        <f t="shared" si="38"/>
        <v>100</v>
      </c>
      <c r="K70" s="8">
        <f t="shared" si="32"/>
        <v>90</v>
      </c>
      <c r="L70" s="8">
        <f t="shared" si="33"/>
        <v>93.6</v>
      </c>
      <c r="M70" s="8">
        <f t="shared" si="34"/>
        <v>4.8</v>
      </c>
      <c r="N70" s="8">
        <f t="shared" si="35"/>
        <v>90</v>
      </c>
    </row>
    <row r="71" spans="1:14" s="12" customFormat="1" ht="15.75" customHeight="1">
      <c r="A71" s="10"/>
      <c r="B71" s="11"/>
      <c r="C71" s="11"/>
      <c r="D71" s="11" t="s">
        <v>48</v>
      </c>
      <c r="E71" s="11">
        <f t="shared" si="37"/>
        <v>7</v>
      </c>
      <c r="F71" s="6">
        <v>7</v>
      </c>
      <c r="G71" s="6">
        <v>0</v>
      </c>
      <c r="H71" s="6">
        <v>0</v>
      </c>
      <c r="I71" s="6">
        <v>0</v>
      </c>
      <c r="J71" s="8">
        <f t="shared" si="38"/>
        <v>100</v>
      </c>
      <c r="K71" s="8">
        <f t="shared" si="32"/>
        <v>100</v>
      </c>
      <c r="L71" s="8">
        <f t="shared" si="33"/>
        <v>100</v>
      </c>
      <c r="M71" s="8">
        <f t="shared" si="34"/>
        <v>5</v>
      </c>
      <c r="N71" s="8">
        <f t="shared" si="35"/>
        <v>100</v>
      </c>
    </row>
    <row r="72" spans="1:14" s="12" customFormat="1" ht="15.75" customHeight="1">
      <c r="A72" s="10"/>
      <c r="B72" s="11"/>
      <c r="C72" s="11"/>
      <c r="D72" s="11"/>
      <c r="E72" s="11">
        <f>SUM(E70:E71)</f>
        <v>17</v>
      </c>
      <c r="F72" s="11"/>
      <c r="G72" s="11"/>
      <c r="H72" s="11"/>
      <c r="I72" s="11"/>
      <c r="J72" s="39">
        <f t="shared" si="38"/>
        <v>0</v>
      </c>
      <c r="K72" s="39">
        <f t="shared" si="32"/>
        <v>0</v>
      </c>
      <c r="L72" s="39">
        <f t="shared" si="33"/>
        <v>0</v>
      </c>
      <c r="M72" s="39">
        <f t="shared" si="34"/>
        <v>0</v>
      </c>
      <c r="N72" s="8">
        <f t="shared" si="35"/>
        <v>0</v>
      </c>
    </row>
    <row r="73" spans="1:14" s="12" customFormat="1" ht="15.75" customHeight="1">
      <c r="A73" s="10"/>
      <c r="B73" s="11"/>
      <c r="C73" s="11" t="s">
        <v>31</v>
      </c>
      <c r="D73" s="11" t="s">
        <v>51</v>
      </c>
      <c r="E73" s="11">
        <f t="shared" si="37"/>
        <v>15</v>
      </c>
      <c r="F73" s="6">
        <v>13</v>
      </c>
      <c r="G73" s="6">
        <v>1</v>
      </c>
      <c r="H73" s="6">
        <v>1</v>
      </c>
      <c r="I73" s="6">
        <v>0</v>
      </c>
      <c r="J73" s="8">
        <f t="shared" si="38"/>
        <v>100</v>
      </c>
      <c r="K73" s="8">
        <f t="shared" si="32"/>
        <v>93.333333333333343</v>
      </c>
      <c r="L73" s="8">
        <f t="shared" si="33"/>
        <v>93.333333333333329</v>
      </c>
      <c r="M73" s="8">
        <f t="shared" si="34"/>
        <v>4.8</v>
      </c>
      <c r="N73" s="8">
        <f t="shared" si="35"/>
        <v>92</v>
      </c>
    </row>
    <row r="74" spans="1:14" s="12" customFormat="1" ht="15.75" customHeight="1">
      <c r="A74" s="10"/>
      <c r="B74" s="11"/>
      <c r="C74" s="11"/>
      <c r="D74" s="11" t="s">
        <v>42</v>
      </c>
      <c r="E74" s="11">
        <f t="shared" si="37"/>
        <v>3</v>
      </c>
      <c r="F74" s="6">
        <v>3</v>
      </c>
      <c r="G74" s="6">
        <v>0</v>
      </c>
      <c r="H74" s="6">
        <v>0</v>
      </c>
      <c r="I74" s="6">
        <v>0</v>
      </c>
      <c r="J74" s="8">
        <f t="shared" si="38"/>
        <v>100</v>
      </c>
      <c r="K74" s="8">
        <f t="shared" si="32"/>
        <v>100</v>
      </c>
      <c r="L74" s="8">
        <f t="shared" si="33"/>
        <v>100</v>
      </c>
      <c r="M74" s="8">
        <f t="shared" si="34"/>
        <v>5</v>
      </c>
      <c r="N74" s="8">
        <f t="shared" si="35"/>
        <v>100</v>
      </c>
    </row>
    <row r="75" spans="1:14" s="12" customFormat="1" ht="15.75" customHeight="1">
      <c r="A75" s="10"/>
      <c r="B75" s="11"/>
      <c r="C75" s="11"/>
      <c r="D75" s="11" t="s">
        <v>49</v>
      </c>
      <c r="E75" s="11">
        <f t="shared" si="37"/>
        <v>11</v>
      </c>
      <c r="F75" s="6">
        <v>7</v>
      </c>
      <c r="G75" s="6">
        <v>3</v>
      </c>
      <c r="H75" s="6">
        <v>1</v>
      </c>
      <c r="I75" s="6">
        <v>0</v>
      </c>
      <c r="J75" s="8">
        <f t="shared" si="38"/>
        <v>100.00000000000001</v>
      </c>
      <c r="K75" s="8">
        <f t="shared" si="32"/>
        <v>90.909090909090921</v>
      </c>
      <c r="L75" s="8">
        <f t="shared" si="33"/>
        <v>84.36363636363636</v>
      </c>
      <c r="M75" s="8">
        <f t="shared" si="34"/>
        <v>4.5454545454545459</v>
      </c>
      <c r="N75" s="8">
        <f t="shared" si="35"/>
        <v>85.454545454545453</v>
      </c>
    </row>
    <row r="76" spans="1:14" s="12" customFormat="1" ht="15.75" customHeight="1">
      <c r="A76" s="10"/>
      <c r="B76" s="11"/>
      <c r="C76" s="11"/>
      <c r="D76" s="11" t="s">
        <v>53</v>
      </c>
      <c r="E76" s="11">
        <f t="shared" si="37"/>
        <v>5</v>
      </c>
      <c r="F76" s="6">
        <v>0</v>
      </c>
      <c r="G76" s="6">
        <v>1</v>
      </c>
      <c r="H76" s="6">
        <v>4</v>
      </c>
      <c r="I76" s="6">
        <v>0</v>
      </c>
      <c r="J76" s="8">
        <f t="shared" si="38"/>
        <v>100</v>
      </c>
      <c r="K76" s="8">
        <f t="shared" si="32"/>
        <v>20</v>
      </c>
      <c r="L76" s="8">
        <f t="shared" si="33"/>
        <v>41.6</v>
      </c>
      <c r="M76" s="8">
        <f t="shared" si="34"/>
        <v>3.2</v>
      </c>
      <c r="N76" s="8">
        <f t="shared" si="35"/>
        <v>16</v>
      </c>
    </row>
    <row r="77" spans="1:14" s="12" customFormat="1" ht="15.75" customHeight="1">
      <c r="A77" s="10"/>
      <c r="B77" s="11"/>
      <c r="C77" s="11"/>
      <c r="D77" s="11"/>
      <c r="E77" s="11">
        <f>SUM(E73:E76)</f>
        <v>34</v>
      </c>
      <c r="F77" s="11">
        <f t="shared" ref="F77:I77" si="40">SUM(F73:F76)</f>
        <v>23</v>
      </c>
      <c r="G77" s="11">
        <f t="shared" si="40"/>
        <v>5</v>
      </c>
      <c r="H77" s="11">
        <f t="shared" si="40"/>
        <v>6</v>
      </c>
      <c r="I77" s="11">
        <f t="shared" si="40"/>
        <v>0</v>
      </c>
      <c r="J77" s="39">
        <f t="shared" si="38"/>
        <v>100</v>
      </c>
      <c r="K77" s="39">
        <f t="shared" si="32"/>
        <v>82.352941176470594</v>
      </c>
      <c r="L77" s="39">
        <f t="shared" si="33"/>
        <v>83.411764705882348</v>
      </c>
      <c r="M77" s="39">
        <f t="shared" si="34"/>
        <v>4.5</v>
      </c>
      <c r="N77" s="8">
        <f t="shared" si="35"/>
        <v>79.411764705882348</v>
      </c>
    </row>
    <row r="78" spans="1:14" s="12" customFormat="1" ht="15.75" customHeight="1">
      <c r="A78" s="10"/>
      <c r="B78" s="11"/>
      <c r="C78" s="11"/>
      <c r="D78" s="11"/>
      <c r="E78" s="11">
        <f>E77+E72+E69+E68+E64</f>
        <v>169</v>
      </c>
      <c r="F78" s="11">
        <f t="shared" ref="F78:I78" si="41">F77+F72+F69+F68+F64</f>
        <v>112</v>
      </c>
      <c r="G78" s="11">
        <f t="shared" si="41"/>
        <v>27</v>
      </c>
      <c r="H78" s="11">
        <f t="shared" si="41"/>
        <v>12</v>
      </c>
      <c r="I78" s="11">
        <f t="shared" si="41"/>
        <v>1</v>
      </c>
      <c r="J78" s="39">
        <f t="shared" si="38"/>
        <v>89.349112426035504</v>
      </c>
      <c r="K78" s="39">
        <f t="shared" si="32"/>
        <v>82.248520710059168</v>
      </c>
      <c r="L78" s="39">
        <f t="shared" si="33"/>
        <v>79.147928994082847</v>
      </c>
      <c r="M78" s="39">
        <f t="shared" si="34"/>
        <v>4.1775147928994079</v>
      </c>
      <c r="N78" s="8">
        <f t="shared" si="35"/>
        <v>79.053254437869825</v>
      </c>
    </row>
    <row r="79" spans="1:14" ht="15.75" customHeight="1">
      <c r="A79" s="5"/>
      <c r="B79" s="11" t="s">
        <v>24</v>
      </c>
      <c r="C79" s="11" t="s">
        <v>77</v>
      </c>
      <c r="D79" s="11" t="s">
        <v>42</v>
      </c>
      <c r="E79" s="11">
        <f t="shared" ref="E79:E142" si="42">F79+G79+H79+I79</f>
        <v>15</v>
      </c>
      <c r="F79" s="5">
        <v>2</v>
      </c>
      <c r="G79" s="7">
        <v>6</v>
      </c>
      <c r="H79" s="5">
        <v>7</v>
      </c>
      <c r="I79" s="5">
        <v>0</v>
      </c>
      <c r="J79" s="8">
        <f t="shared" si="38"/>
        <v>100</v>
      </c>
      <c r="K79" s="8">
        <f t="shared" si="32"/>
        <v>53.333333333333336</v>
      </c>
      <c r="L79" s="8">
        <f t="shared" si="33"/>
        <v>55.733333333333334</v>
      </c>
      <c r="M79" s="8">
        <f t="shared" si="34"/>
        <v>3.6666666666666665</v>
      </c>
      <c r="N79" s="8">
        <f t="shared" si="35"/>
        <v>45.333333333333336</v>
      </c>
    </row>
    <row r="80" spans="1:14" ht="15.75" customHeight="1">
      <c r="A80" s="5"/>
      <c r="B80" s="11"/>
      <c r="C80" s="11"/>
      <c r="D80" s="11" t="s">
        <v>50</v>
      </c>
      <c r="E80" s="11">
        <f t="shared" si="42"/>
        <v>6</v>
      </c>
      <c r="F80" s="5">
        <v>3</v>
      </c>
      <c r="G80" s="7">
        <v>1</v>
      </c>
      <c r="H80" s="5">
        <v>2</v>
      </c>
      <c r="I80" s="5">
        <v>0</v>
      </c>
      <c r="J80" s="8">
        <f t="shared" si="38"/>
        <v>100</v>
      </c>
      <c r="K80" s="8">
        <f t="shared" si="32"/>
        <v>66.666666666666671</v>
      </c>
      <c r="L80" s="8">
        <f t="shared" si="33"/>
        <v>72.666666666666671</v>
      </c>
      <c r="M80" s="8">
        <f t="shared" si="34"/>
        <v>4.166666666666667</v>
      </c>
      <c r="N80" s="8">
        <f t="shared" si="35"/>
        <v>63.333333333333336</v>
      </c>
    </row>
    <row r="81" spans="1:14" ht="15.75" customHeight="1">
      <c r="A81" s="5"/>
      <c r="B81" s="11"/>
      <c r="C81" s="11"/>
      <c r="D81" s="11" t="s">
        <v>54</v>
      </c>
      <c r="E81" s="11">
        <f t="shared" si="42"/>
        <v>10</v>
      </c>
      <c r="F81" s="5">
        <v>2</v>
      </c>
      <c r="G81" s="7">
        <v>7</v>
      </c>
      <c r="H81" s="5">
        <v>1</v>
      </c>
      <c r="I81" s="5">
        <v>0</v>
      </c>
      <c r="J81" s="8">
        <f t="shared" si="38"/>
        <v>100</v>
      </c>
      <c r="K81" s="8">
        <f t="shared" si="32"/>
        <v>90</v>
      </c>
      <c r="L81" s="8">
        <f t="shared" si="33"/>
        <v>68.400000000000006</v>
      </c>
      <c r="M81" s="8">
        <f t="shared" si="34"/>
        <v>4.0999999999999996</v>
      </c>
      <c r="N81" s="8">
        <f t="shared" si="35"/>
        <v>76</v>
      </c>
    </row>
    <row r="82" spans="1:14" s="12" customFormat="1" ht="15.75" customHeight="1">
      <c r="A82" s="10"/>
      <c r="B82" s="11"/>
      <c r="C82" s="11"/>
      <c r="D82" s="11"/>
      <c r="E82" s="11">
        <f>SUM(E79:E81)</f>
        <v>31</v>
      </c>
      <c r="F82" s="11">
        <f t="shared" ref="F82:I82" si="43">SUM(F79:F81)</f>
        <v>7</v>
      </c>
      <c r="G82" s="11">
        <f t="shared" si="43"/>
        <v>14</v>
      </c>
      <c r="H82" s="11">
        <f t="shared" si="43"/>
        <v>10</v>
      </c>
      <c r="I82" s="11">
        <f t="shared" si="43"/>
        <v>0</v>
      </c>
      <c r="J82" s="39">
        <f t="shared" si="38"/>
        <v>100</v>
      </c>
      <c r="K82" s="39">
        <f t="shared" si="32"/>
        <v>67.741935483870961</v>
      </c>
      <c r="L82" s="39">
        <f t="shared" si="33"/>
        <v>63.096774193548384</v>
      </c>
      <c r="M82" s="39">
        <f t="shared" si="34"/>
        <v>3.903225806451613</v>
      </c>
      <c r="N82" s="8">
        <f t="shared" si="35"/>
        <v>58.70967741935484</v>
      </c>
    </row>
    <row r="83" spans="1:14" ht="15.75" customHeight="1">
      <c r="A83" s="5"/>
      <c r="B83" s="11"/>
      <c r="C83" s="11" t="s">
        <v>30</v>
      </c>
      <c r="D83" s="11" t="s">
        <v>49</v>
      </c>
      <c r="E83" s="11">
        <f t="shared" si="42"/>
        <v>4</v>
      </c>
      <c r="F83" s="5">
        <v>1</v>
      </c>
      <c r="G83" s="7">
        <v>2</v>
      </c>
      <c r="H83" s="5">
        <v>1</v>
      </c>
      <c r="I83" s="5">
        <v>0</v>
      </c>
      <c r="J83" s="8">
        <f t="shared" si="38"/>
        <v>100</v>
      </c>
      <c r="K83" s="8">
        <f t="shared" si="32"/>
        <v>75</v>
      </c>
      <c r="L83" s="8">
        <f t="shared" si="33"/>
        <v>66</v>
      </c>
      <c r="M83" s="8">
        <f t="shared" si="34"/>
        <v>4</v>
      </c>
      <c r="N83" s="8">
        <f t="shared" si="35"/>
        <v>65</v>
      </c>
    </row>
    <row r="84" spans="1:14" s="52" customFormat="1" ht="15.75" customHeight="1">
      <c r="A84" s="55"/>
      <c r="B84" s="6"/>
      <c r="C84" s="11"/>
      <c r="D84" s="11" t="s">
        <v>53</v>
      </c>
      <c r="E84" s="11">
        <f t="shared" si="42"/>
        <v>13</v>
      </c>
      <c r="F84" s="6">
        <v>1</v>
      </c>
      <c r="G84" s="6">
        <v>2</v>
      </c>
      <c r="H84" s="6">
        <v>10</v>
      </c>
      <c r="I84" s="6">
        <v>0</v>
      </c>
      <c r="J84" s="8">
        <f t="shared" si="38"/>
        <v>100</v>
      </c>
      <c r="K84" s="8">
        <f t="shared" si="32"/>
        <v>23.076923076923077</v>
      </c>
      <c r="L84" s="8">
        <f t="shared" si="33"/>
        <v>45.230769230769234</v>
      </c>
      <c r="M84" s="8">
        <f t="shared" si="34"/>
        <v>3.3076923076923075</v>
      </c>
      <c r="N84" s="8">
        <f t="shared" si="35"/>
        <v>20</v>
      </c>
    </row>
    <row r="85" spans="1:14" s="18" customFormat="1" ht="15.75" customHeight="1">
      <c r="A85" s="65"/>
      <c r="B85" s="11"/>
      <c r="C85" s="59"/>
      <c r="D85" s="59"/>
      <c r="E85" s="11">
        <f>SUM(E83:E84)</f>
        <v>17</v>
      </c>
      <c r="F85" s="11">
        <f t="shared" ref="F85:I85" si="44">SUM(F83:F84)</f>
        <v>2</v>
      </c>
      <c r="G85" s="11">
        <f t="shared" si="44"/>
        <v>4</v>
      </c>
      <c r="H85" s="11">
        <f t="shared" si="44"/>
        <v>11</v>
      </c>
      <c r="I85" s="11">
        <f t="shared" si="44"/>
        <v>0</v>
      </c>
      <c r="J85" s="39">
        <f t="shared" si="38"/>
        <v>100</v>
      </c>
      <c r="K85" s="39">
        <f t="shared" si="32"/>
        <v>35.294117647058826</v>
      </c>
      <c r="L85" s="39">
        <f t="shared" si="33"/>
        <v>50.117647058823529</v>
      </c>
      <c r="M85" s="39">
        <f t="shared" si="34"/>
        <v>3.4705882352941178</v>
      </c>
      <c r="N85" s="39">
        <f t="shared" si="35"/>
        <v>30.588235294117649</v>
      </c>
    </row>
    <row r="86" spans="1:14" ht="15.75" customHeight="1">
      <c r="A86" s="5"/>
      <c r="B86" s="11"/>
      <c r="C86" s="11" t="s">
        <v>25</v>
      </c>
      <c r="D86" s="11" t="s">
        <v>51</v>
      </c>
      <c r="E86" s="11">
        <f t="shared" si="42"/>
        <v>5</v>
      </c>
      <c r="F86" s="5">
        <v>2</v>
      </c>
      <c r="G86" s="7">
        <v>1</v>
      </c>
      <c r="H86" s="5">
        <v>2</v>
      </c>
      <c r="I86" s="5">
        <v>0</v>
      </c>
      <c r="J86" s="8">
        <f t="shared" si="38"/>
        <v>100</v>
      </c>
      <c r="K86" s="8">
        <f t="shared" si="32"/>
        <v>60</v>
      </c>
      <c r="L86" s="8">
        <f t="shared" si="33"/>
        <v>67.2</v>
      </c>
      <c r="M86" s="8">
        <f t="shared" si="34"/>
        <v>4</v>
      </c>
      <c r="N86" s="8">
        <f t="shared" si="35"/>
        <v>56</v>
      </c>
    </row>
    <row r="87" spans="1:14" ht="15.75" customHeight="1">
      <c r="A87" s="5"/>
      <c r="B87" s="11"/>
      <c r="C87" s="11"/>
      <c r="D87" s="11" t="s">
        <v>55</v>
      </c>
      <c r="E87" s="11">
        <f t="shared" si="42"/>
        <v>10</v>
      </c>
      <c r="F87" s="5">
        <v>4</v>
      </c>
      <c r="G87" s="7">
        <v>3</v>
      </c>
      <c r="H87" s="5">
        <v>3</v>
      </c>
      <c r="I87" s="5">
        <v>0</v>
      </c>
      <c r="J87" s="8">
        <f t="shared" si="38"/>
        <v>100</v>
      </c>
      <c r="K87" s="8">
        <f t="shared" si="32"/>
        <v>70</v>
      </c>
      <c r="L87" s="8">
        <f t="shared" si="33"/>
        <v>70</v>
      </c>
      <c r="M87" s="8">
        <f t="shared" si="34"/>
        <v>4.0999999999999996</v>
      </c>
      <c r="N87" s="8">
        <f t="shared" si="35"/>
        <v>64</v>
      </c>
    </row>
    <row r="88" spans="1:14" ht="15.75" customHeight="1">
      <c r="A88" s="5"/>
      <c r="B88" s="11"/>
      <c r="C88" s="11"/>
      <c r="D88" s="11" t="s">
        <v>45</v>
      </c>
      <c r="E88" s="11">
        <f t="shared" si="42"/>
        <v>7</v>
      </c>
      <c r="F88" s="5">
        <v>4</v>
      </c>
      <c r="G88" s="7">
        <v>2</v>
      </c>
      <c r="H88" s="5">
        <v>1</v>
      </c>
      <c r="I88" s="5">
        <v>0</v>
      </c>
      <c r="J88" s="8">
        <f t="shared" si="38"/>
        <v>100</v>
      </c>
      <c r="K88" s="8">
        <f t="shared" si="32"/>
        <v>85.714285714285722</v>
      </c>
      <c r="L88" s="8">
        <f t="shared" si="33"/>
        <v>80.571428571428569</v>
      </c>
      <c r="M88" s="8">
        <f t="shared" si="34"/>
        <v>4.4285714285714288</v>
      </c>
      <c r="N88" s="8">
        <f t="shared" si="35"/>
        <v>80</v>
      </c>
    </row>
    <row r="89" spans="1:14" ht="15.75" customHeight="1">
      <c r="A89" s="5"/>
      <c r="B89" s="11"/>
      <c r="C89" s="11"/>
      <c r="D89" s="11" t="s">
        <v>43</v>
      </c>
      <c r="E89" s="11">
        <f t="shared" si="42"/>
        <v>2</v>
      </c>
      <c r="F89" s="5">
        <v>2</v>
      </c>
      <c r="G89" s="7">
        <v>0</v>
      </c>
      <c r="H89" s="5">
        <v>0</v>
      </c>
      <c r="I89" s="5">
        <v>0</v>
      </c>
      <c r="J89" s="8">
        <f t="shared" si="38"/>
        <v>100</v>
      </c>
      <c r="K89" s="8">
        <f t="shared" si="32"/>
        <v>100</v>
      </c>
      <c r="L89" s="8">
        <f t="shared" si="33"/>
        <v>100</v>
      </c>
      <c r="M89" s="8">
        <f t="shared" si="34"/>
        <v>5</v>
      </c>
      <c r="N89" s="8">
        <f t="shared" si="35"/>
        <v>100</v>
      </c>
    </row>
    <row r="90" spans="1:14" ht="15.75" customHeight="1">
      <c r="A90" s="5"/>
      <c r="B90" s="11"/>
      <c r="C90" s="11"/>
      <c r="D90" s="11" t="s">
        <v>56</v>
      </c>
      <c r="E90" s="11">
        <f t="shared" si="42"/>
        <v>12</v>
      </c>
      <c r="F90" s="5">
        <v>3</v>
      </c>
      <c r="G90" s="7">
        <v>5</v>
      </c>
      <c r="H90" s="5">
        <v>4</v>
      </c>
      <c r="I90" s="5">
        <v>0</v>
      </c>
      <c r="J90" s="8">
        <f t="shared" si="38"/>
        <v>100</v>
      </c>
      <c r="K90" s="8">
        <f t="shared" si="32"/>
        <v>66.666666666666671</v>
      </c>
      <c r="L90" s="8">
        <f t="shared" si="33"/>
        <v>63.666666666666664</v>
      </c>
      <c r="M90" s="8">
        <f t="shared" si="34"/>
        <v>3.9166666666666665</v>
      </c>
      <c r="N90" s="8">
        <f t="shared" si="35"/>
        <v>58.333333333333336</v>
      </c>
    </row>
    <row r="91" spans="1:14" ht="15.75" customHeight="1">
      <c r="A91" s="5"/>
      <c r="B91" s="11"/>
      <c r="C91" s="11"/>
      <c r="D91" s="11" t="s">
        <v>44</v>
      </c>
      <c r="E91" s="11">
        <f t="shared" si="42"/>
        <v>10</v>
      </c>
      <c r="F91" s="5">
        <v>5</v>
      </c>
      <c r="G91" s="7">
        <v>4</v>
      </c>
      <c r="H91" s="5">
        <v>1</v>
      </c>
      <c r="I91" s="5">
        <v>0</v>
      </c>
      <c r="J91" s="8">
        <f t="shared" si="38"/>
        <v>100</v>
      </c>
      <c r="K91" s="8">
        <f t="shared" si="32"/>
        <v>90</v>
      </c>
      <c r="L91" s="8">
        <f t="shared" si="33"/>
        <v>79.2</v>
      </c>
      <c r="M91" s="8">
        <f t="shared" si="34"/>
        <v>4.4000000000000004</v>
      </c>
      <c r="N91" s="8">
        <f t="shared" si="35"/>
        <v>82</v>
      </c>
    </row>
    <row r="92" spans="1:14" ht="15.75" customHeight="1">
      <c r="A92" s="5"/>
      <c r="B92" s="11"/>
      <c r="C92" s="11"/>
      <c r="D92" s="11" t="s">
        <v>72</v>
      </c>
      <c r="E92" s="11">
        <f t="shared" si="42"/>
        <v>7</v>
      </c>
      <c r="F92" s="5">
        <v>1</v>
      </c>
      <c r="G92" s="7">
        <v>2</v>
      </c>
      <c r="H92" s="5">
        <v>4</v>
      </c>
      <c r="I92" s="5">
        <v>0</v>
      </c>
      <c r="J92" s="8">
        <f t="shared" si="38"/>
        <v>100</v>
      </c>
      <c r="K92" s="8">
        <f t="shared" si="32"/>
        <v>42.857142857142861</v>
      </c>
      <c r="L92" s="8">
        <f t="shared" si="33"/>
        <v>53.142857142857146</v>
      </c>
      <c r="M92" s="8">
        <f t="shared" si="34"/>
        <v>3.5714285714285716</v>
      </c>
      <c r="N92" s="8">
        <f t="shared" si="35"/>
        <v>37.142857142857146</v>
      </c>
    </row>
    <row r="93" spans="1:14" ht="15.75" customHeight="1">
      <c r="A93" s="5"/>
      <c r="B93" s="11"/>
      <c r="C93" s="11"/>
      <c r="D93" s="11" t="s">
        <v>46</v>
      </c>
      <c r="E93" s="11">
        <f t="shared" si="42"/>
        <v>11</v>
      </c>
      <c r="F93" s="5">
        <v>1</v>
      </c>
      <c r="G93" s="7">
        <v>4</v>
      </c>
      <c r="H93" s="5">
        <v>6</v>
      </c>
      <c r="I93" s="5">
        <v>0</v>
      </c>
      <c r="J93" s="8">
        <f t="shared" si="38"/>
        <v>100.00000000000001</v>
      </c>
      <c r="K93" s="8">
        <f t="shared" si="32"/>
        <v>45.45454545454546</v>
      </c>
      <c r="L93" s="8">
        <f t="shared" si="33"/>
        <v>52</v>
      </c>
      <c r="M93" s="8">
        <f t="shared" si="34"/>
        <v>3.5454545454545454</v>
      </c>
      <c r="N93" s="8">
        <f t="shared" si="35"/>
        <v>38.18181818181818</v>
      </c>
    </row>
    <row r="94" spans="1:14" ht="15.75" customHeight="1">
      <c r="A94" s="5"/>
      <c r="B94" s="11"/>
      <c r="C94" s="11"/>
      <c r="D94" s="11" t="s">
        <v>47</v>
      </c>
      <c r="E94" s="11">
        <f t="shared" si="42"/>
        <v>9</v>
      </c>
      <c r="F94" s="5">
        <v>2</v>
      </c>
      <c r="G94" s="7">
        <v>5</v>
      </c>
      <c r="H94" s="5">
        <v>2</v>
      </c>
      <c r="I94" s="5">
        <v>0</v>
      </c>
      <c r="J94" s="8">
        <f t="shared" si="38"/>
        <v>100</v>
      </c>
      <c r="K94" s="8">
        <f t="shared" si="32"/>
        <v>77.777777777777771</v>
      </c>
      <c r="L94" s="8">
        <f t="shared" si="33"/>
        <v>65.777777777777771</v>
      </c>
      <c r="M94" s="8">
        <f t="shared" si="34"/>
        <v>4</v>
      </c>
      <c r="N94" s="8">
        <f t="shared" si="35"/>
        <v>66.666666666666671</v>
      </c>
    </row>
    <row r="95" spans="1:14" ht="15.75" customHeight="1">
      <c r="A95" s="5"/>
      <c r="B95" s="11"/>
      <c r="C95" s="11"/>
      <c r="D95" s="11" t="s">
        <v>48</v>
      </c>
      <c r="E95" s="11">
        <f t="shared" si="42"/>
        <v>6</v>
      </c>
      <c r="F95" s="5">
        <v>4</v>
      </c>
      <c r="G95" s="7">
        <v>0</v>
      </c>
      <c r="H95" s="5">
        <v>2</v>
      </c>
      <c r="I95" s="5">
        <v>0</v>
      </c>
      <c r="J95" s="8">
        <f t="shared" si="38"/>
        <v>100</v>
      </c>
      <c r="K95" s="8">
        <f t="shared" si="32"/>
        <v>66.666666666666671</v>
      </c>
      <c r="L95" s="8">
        <f t="shared" si="33"/>
        <v>78.666666666666671</v>
      </c>
      <c r="M95" s="8">
        <f t="shared" si="34"/>
        <v>4.333333333333333</v>
      </c>
      <c r="N95" s="8">
        <f t="shared" si="35"/>
        <v>66.666666666666671</v>
      </c>
    </row>
    <row r="96" spans="1:14" ht="15.75" customHeight="1">
      <c r="A96" s="5"/>
      <c r="B96" s="11"/>
      <c r="C96" s="11"/>
      <c r="D96" s="11" t="s">
        <v>71</v>
      </c>
      <c r="E96" s="11">
        <f t="shared" si="42"/>
        <v>5</v>
      </c>
      <c r="F96" s="5">
        <v>5</v>
      </c>
      <c r="G96" s="7">
        <v>0</v>
      </c>
      <c r="H96" s="5">
        <v>0</v>
      </c>
      <c r="I96" s="5">
        <v>0</v>
      </c>
      <c r="J96" s="8">
        <f t="shared" si="38"/>
        <v>100</v>
      </c>
      <c r="K96" s="8">
        <f t="shared" si="32"/>
        <v>100</v>
      </c>
      <c r="L96" s="8">
        <f t="shared" si="33"/>
        <v>100</v>
      </c>
      <c r="M96" s="8">
        <f t="shared" si="34"/>
        <v>5</v>
      </c>
      <c r="N96" s="8">
        <f t="shared" si="35"/>
        <v>100</v>
      </c>
    </row>
    <row r="97" spans="1:14" ht="15.75" customHeight="1">
      <c r="A97" s="5"/>
      <c r="B97" s="11"/>
      <c r="C97" s="11"/>
      <c r="D97" s="11" t="s">
        <v>74</v>
      </c>
      <c r="E97" s="11">
        <f t="shared" si="42"/>
        <v>15</v>
      </c>
      <c r="F97" s="5">
        <v>0</v>
      </c>
      <c r="G97" s="7">
        <v>2</v>
      </c>
      <c r="H97" s="5">
        <v>13</v>
      </c>
      <c r="I97" s="5">
        <v>0</v>
      </c>
      <c r="J97" s="8">
        <f t="shared" si="38"/>
        <v>100</v>
      </c>
      <c r="K97" s="8">
        <f t="shared" si="32"/>
        <v>13.333333333333334</v>
      </c>
      <c r="L97" s="8">
        <f t="shared" si="33"/>
        <v>39.733333333333334</v>
      </c>
      <c r="M97" s="8">
        <f t="shared" si="34"/>
        <v>3.1333333333333333</v>
      </c>
      <c r="N97" s="8">
        <f t="shared" si="35"/>
        <v>10.666666666666666</v>
      </c>
    </row>
    <row r="98" spans="1:14" s="18" customFormat="1" ht="15.75" customHeight="1">
      <c r="A98" s="65"/>
      <c r="B98" s="11"/>
      <c r="C98" s="11"/>
      <c r="D98" s="11"/>
      <c r="E98" s="11">
        <f>SUM(E86:E97)</f>
        <v>99</v>
      </c>
      <c r="F98" s="11">
        <f t="shared" ref="F98:I98" si="45">SUM(F86:F97)</f>
        <v>33</v>
      </c>
      <c r="G98" s="11">
        <f t="shared" si="45"/>
        <v>28</v>
      </c>
      <c r="H98" s="11">
        <f t="shared" si="45"/>
        <v>38</v>
      </c>
      <c r="I98" s="11">
        <f t="shared" si="45"/>
        <v>0</v>
      </c>
      <c r="J98" s="39">
        <f t="shared" si="38"/>
        <v>100</v>
      </c>
      <c r="K98" s="39">
        <f t="shared" si="32"/>
        <v>61.616161616161619</v>
      </c>
      <c r="L98" s="39">
        <f t="shared" si="33"/>
        <v>65.252525252525245</v>
      </c>
      <c r="M98" s="39">
        <f t="shared" si="34"/>
        <v>3.9494949494949494</v>
      </c>
      <c r="N98" s="39">
        <f t="shared" si="35"/>
        <v>55.959595959595958</v>
      </c>
    </row>
    <row r="99" spans="1:14" s="18" customFormat="1" ht="15.75" customHeight="1">
      <c r="A99" s="65"/>
      <c r="B99" s="11"/>
      <c r="C99" s="11"/>
      <c r="D99" s="11"/>
      <c r="E99" s="11">
        <f>E98+E85+E82</f>
        <v>147</v>
      </c>
      <c r="F99" s="11">
        <f t="shared" ref="F99:I99" si="46">F98+F85+F82</f>
        <v>42</v>
      </c>
      <c r="G99" s="11">
        <f t="shared" si="46"/>
        <v>46</v>
      </c>
      <c r="H99" s="11">
        <f t="shared" si="46"/>
        <v>59</v>
      </c>
      <c r="I99" s="11">
        <f t="shared" si="46"/>
        <v>0</v>
      </c>
      <c r="J99" s="39">
        <f t="shared" si="38"/>
        <v>100</v>
      </c>
      <c r="K99" s="39">
        <f t="shared" si="32"/>
        <v>59.863945578231288</v>
      </c>
      <c r="L99" s="39">
        <f t="shared" si="33"/>
        <v>63.047619047619051</v>
      </c>
      <c r="M99" s="39">
        <f t="shared" si="34"/>
        <v>3.8843537414965987</v>
      </c>
      <c r="N99" s="39">
        <f t="shared" si="35"/>
        <v>53.605442176870746</v>
      </c>
    </row>
    <row r="100" spans="1:14" s="12" customFormat="1" ht="15.75" customHeight="1">
      <c r="A100" s="10"/>
      <c r="B100" s="11" t="s">
        <v>86</v>
      </c>
      <c r="C100" s="11" t="s">
        <v>77</v>
      </c>
      <c r="D100" s="11" t="s">
        <v>42</v>
      </c>
      <c r="E100" s="11">
        <f t="shared" si="42"/>
        <v>15</v>
      </c>
      <c r="F100" s="5">
        <v>2</v>
      </c>
      <c r="G100" s="7">
        <v>8</v>
      </c>
      <c r="H100" s="5">
        <v>5</v>
      </c>
      <c r="I100" s="5">
        <v>0</v>
      </c>
      <c r="J100" s="8">
        <f t="shared" si="38"/>
        <v>100</v>
      </c>
      <c r="K100" s="8">
        <f t="shared" si="32"/>
        <v>66.666666666666671</v>
      </c>
      <c r="L100" s="8">
        <f t="shared" si="33"/>
        <v>59.466666666666669</v>
      </c>
      <c r="M100" s="8">
        <f t="shared" si="34"/>
        <v>3.8</v>
      </c>
      <c r="N100" s="8">
        <f t="shared" si="35"/>
        <v>56</v>
      </c>
    </row>
    <row r="101" spans="1:14" s="12" customFormat="1" ht="15.75" customHeight="1">
      <c r="A101" s="10"/>
      <c r="B101" s="11"/>
      <c r="C101" s="11"/>
      <c r="D101" s="11" t="s">
        <v>50</v>
      </c>
      <c r="E101" s="11">
        <f t="shared" si="42"/>
        <v>6</v>
      </c>
      <c r="F101" s="5">
        <v>4</v>
      </c>
      <c r="G101" s="7">
        <v>0</v>
      </c>
      <c r="H101" s="5">
        <v>2</v>
      </c>
      <c r="I101" s="5">
        <v>0</v>
      </c>
      <c r="J101" s="8">
        <f t="shared" si="38"/>
        <v>100</v>
      </c>
      <c r="K101" s="8">
        <f t="shared" si="32"/>
        <v>66.666666666666671</v>
      </c>
      <c r="L101" s="8">
        <f t="shared" si="33"/>
        <v>78.666666666666671</v>
      </c>
      <c r="M101" s="8">
        <f t="shared" si="34"/>
        <v>4.333333333333333</v>
      </c>
      <c r="N101" s="8">
        <f t="shared" si="35"/>
        <v>66.666666666666671</v>
      </c>
    </row>
    <row r="102" spans="1:14" s="12" customFormat="1" ht="15.75" customHeight="1">
      <c r="A102" s="10"/>
      <c r="B102" s="11"/>
      <c r="C102" s="11"/>
      <c r="D102" s="11" t="s">
        <v>54</v>
      </c>
      <c r="E102" s="11">
        <f t="shared" si="42"/>
        <v>10</v>
      </c>
      <c r="F102" s="5">
        <v>7</v>
      </c>
      <c r="G102" s="7">
        <v>3</v>
      </c>
      <c r="H102" s="5">
        <v>0</v>
      </c>
      <c r="I102" s="5">
        <v>0</v>
      </c>
      <c r="J102" s="8">
        <v>0</v>
      </c>
      <c r="K102" s="8">
        <f t="shared" si="32"/>
        <v>100</v>
      </c>
      <c r="L102" s="8">
        <f t="shared" si="33"/>
        <v>89.2</v>
      </c>
      <c r="M102" s="8">
        <f t="shared" si="34"/>
        <v>4.7</v>
      </c>
      <c r="N102" s="8">
        <f t="shared" si="35"/>
        <v>94</v>
      </c>
    </row>
    <row r="103" spans="1:14" s="12" customFormat="1" ht="15.75" customHeight="1">
      <c r="A103" s="10"/>
      <c r="B103" s="11"/>
      <c r="C103" s="11"/>
      <c r="D103" s="11"/>
      <c r="E103" s="11">
        <f>SUM(E100:E102)</f>
        <v>31</v>
      </c>
      <c r="F103" s="11">
        <f t="shared" ref="F103:I103" si="47">SUM(F100:F102)</f>
        <v>13</v>
      </c>
      <c r="G103" s="11">
        <f t="shared" si="47"/>
        <v>11</v>
      </c>
      <c r="H103" s="11">
        <f t="shared" si="47"/>
        <v>7</v>
      </c>
      <c r="I103" s="11">
        <f t="shared" si="47"/>
        <v>0</v>
      </c>
      <c r="J103" s="39">
        <f t="shared" si="38"/>
        <v>100</v>
      </c>
      <c r="K103" s="39">
        <f t="shared" si="32"/>
        <v>77.419354838709666</v>
      </c>
      <c r="L103" s="39">
        <f t="shared" si="33"/>
        <v>72.774193548387103</v>
      </c>
      <c r="M103" s="39">
        <f t="shared" si="34"/>
        <v>4.193548387096774</v>
      </c>
      <c r="N103" s="39">
        <f t="shared" si="35"/>
        <v>70.322580645161295</v>
      </c>
    </row>
    <row r="104" spans="1:14" s="12" customFormat="1" ht="15.75" customHeight="1">
      <c r="A104" s="10"/>
      <c r="B104" s="11"/>
      <c r="C104" s="11" t="s">
        <v>30</v>
      </c>
      <c r="D104" s="11" t="s">
        <v>49</v>
      </c>
      <c r="E104" s="11">
        <f t="shared" si="42"/>
        <v>4</v>
      </c>
      <c r="F104" s="5">
        <v>2</v>
      </c>
      <c r="G104" s="7">
        <v>1</v>
      </c>
      <c r="H104" s="5">
        <v>1</v>
      </c>
      <c r="I104" s="5">
        <v>0</v>
      </c>
      <c r="J104" s="8">
        <f t="shared" si="38"/>
        <v>100</v>
      </c>
      <c r="K104" s="8">
        <f t="shared" si="32"/>
        <v>75</v>
      </c>
      <c r="L104" s="8">
        <f t="shared" si="33"/>
        <v>75</v>
      </c>
      <c r="M104" s="8">
        <f t="shared" si="34"/>
        <v>4.25</v>
      </c>
      <c r="N104" s="8">
        <f t="shared" si="35"/>
        <v>70</v>
      </c>
    </row>
    <row r="105" spans="1:14" s="12" customFormat="1" ht="15.75" customHeight="1">
      <c r="A105" s="10"/>
      <c r="B105" s="11"/>
      <c r="C105" s="11"/>
      <c r="D105" s="11" t="s">
        <v>53</v>
      </c>
      <c r="E105" s="11">
        <f t="shared" si="42"/>
        <v>13</v>
      </c>
      <c r="F105" s="11">
        <v>1</v>
      </c>
      <c r="G105" s="11">
        <v>4</v>
      </c>
      <c r="H105" s="11">
        <v>8</v>
      </c>
      <c r="I105" s="11">
        <v>0</v>
      </c>
      <c r="J105" s="8">
        <f t="shared" si="38"/>
        <v>100</v>
      </c>
      <c r="K105" s="8">
        <f t="shared" si="32"/>
        <v>38.46153846153846</v>
      </c>
      <c r="L105" s="8">
        <f t="shared" si="33"/>
        <v>49.53846153846154</v>
      </c>
      <c r="M105" s="8">
        <f t="shared" si="34"/>
        <v>3.4615384615384617</v>
      </c>
      <c r="N105" s="8">
        <f t="shared" si="35"/>
        <v>32.307692307692307</v>
      </c>
    </row>
    <row r="106" spans="1:14" s="12" customFormat="1" ht="15.75" customHeight="1">
      <c r="A106" s="10"/>
      <c r="B106" s="11"/>
      <c r="C106" s="59"/>
      <c r="D106" s="59"/>
      <c r="E106" s="11">
        <f>SUM(E104:E105)</f>
        <v>17</v>
      </c>
      <c r="F106" s="11">
        <f t="shared" ref="F106:I106" si="48">SUM(F104:F105)</f>
        <v>3</v>
      </c>
      <c r="G106" s="11">
        <f t="shared" si="48"/>
        <v>5</v>
      </c>
      <c r="H106" s="11">
        <f t="shared" si="48"/>
        <v>9</v>
      </c>
      <c r="I106" s="11">
        <f t="shared" si="48"/>
        <v>0</v>
      </c>
      <c r="J106" s="39">
        <f t="shared" si="38"/>
        <v>100</v>
      </c>
      <c r="K106" s="39">
        <f t="shared" si="32"/>
        <v>47.058823529411768</v>
      </c>
      <c r="L106" s="39">
        <f t="shared" si="33"/>
        <v>55.529411764705884</v>
      </c>
      <c r="M106" s="39">
        <f t="shared" si="34"/>
        <v>3.6470588235294117</v>
      </c>
      <c r="N106" s="39">
        <f t="shared" si="35"/>
        <v>41.176470588235297</v>
      </c>
    </row>
    <row r="107" spans="1:14" s="12" customFormat="1" ht="15.75" customHeight="1">
      <c r="A107" s="10"/>
      <c r="B107" s="11"/>
      <c r="C107" s="11" t="s">
        <v>25</v>
      </c>
      <c r="D107" s="11" t="s">
        <v>51</v>
      </c>
      <c r="E107" s="11">
        <f t="shared" si="42"/>
        <v>5</v>
      </c>
      <c r="F107" s="5">
        <v>2</v>
      </c>
      <c r="G107" s="7">
        <v>1</v>
      </c>
      <c r="H107" s="5">
        <v>2</v>
      </c>
      <c r="I107" s="5">
        <v>0</v>
      </c>
      <c r="J107" s="8">
        <f t="shared" si="38"/>
        <v>100</v>
      </c>
      <c r="K107" s="8">
        <f t="shared" si="32"/>
        <v>60</v>
      </c>
      <c r="L107" s="8">
        <f t="shared" si="33"/>
        <v>67.2</v>
      </c>
      <c r="M107" s="8">
        <f t="shared" si="34"/>
        <v>4</v>
      </c>
      <c r="N107" s="8">
        <f t="shared" si="35"/>
        <v>56</v>
      </c>
    </row>
    <row r="108" spans="1:14" s="12" customFormat="1" ht="15.75" customHeight="1">
      <c r="A108" s="10"/>
      <c r="B108" s="11"/>
      <c r="C108" s="11"/>
      <c r="D108" s="11" t="s">
        <v>55</v>
      </c>
      <c r="E108" s="11">
        <f t="shared" si="42"/>
        <v>10</v>
      </c>
      <c r="F108" s="5">
        <v>8</v>
      </c>
      <c r="G108" s="7">
        <v>2</v>
      </c>
      <c r="H108" s="5">
        <v>0</v>
      </c>
      <c r="I108" s="5">
        <v>0</v>
      </c>
      <c r="J108" s="8">
        <f t="shared" si="38"/>
        <v>100</v>
      </c>
      <c r="K108" s="8">
        <f t="shared" si="32"/>
        <v>100</v>
      </c>
      <c r="L108" s="8">
        <f t="shared" si="33"/>
        <v>92.8</v>
      </c>
      <c r="M108" s="8">
        <f t="shared" si="34"/>
        <v>4.8</v>
      </c>
      <c r="N108" s="8">
        <f t="shared" si="35"/>
        <v>96</v>
      </c>
    </row>
    <row r="109" spans="1:14" s="12" customFormat="1" ht="15.75" customHeight="1">
      <c r="A109" s="10"/>
      <c r="B109" s="11"/>
      <c r="C109" s="11"/>
      <c r="D109" s="11" t="s">
        <v>45</v>
      </c>
      <c r="E109" s="11">
        <f t="shared" si="42"/>
        <v>7</v>
      </c>
      <c r="F109" s="5">
        <v>5</v>
      </c>
      <c r="G109" s="7">
        <v>2</v>
      </c>
      <c r="H109" s="5">
        <v>0</v>
      </c>
      <c r="I109" s="5">
        <v>0</v>
      </c>
      <c r="J109" s="8">
        <f t="shared" si="38"/>
        <v>100</v>
      </c>
      <c r="K109" s="8">
        <f t="shared" si="32"/>
        <v>100</v>
      </c>
      <c r="L109" s="8">
        <f t="shared" si="33"/>
        <v>89.714285714285708</v>
      </c>
      <c r="M109" s="8">
        <f t="shared" si="34"/>
        <v>4.7142857142857144</v>
      </c>
      <c r="N109" s="8">
        <f t="shared" si="35"/>
        <v>94.285714285714292</v>
      </c>
    </row>
    <row r="110" spans="1:14" s="12" customFormat="1" ht="15.75" customHeight="1">
      <c r="A110" s="10"/>
      <c r="B110" s="11"/>
      <c r="C110" s="11"/>
      <c r="D110" s="11" t="s">
        <v>43</v>
      </c>
      <c r="E110" s="11">
        <f t="shared" si="42"/>
        <v>2</v>
      </c>
      <c r="F110" s="5">
        <v>2</v>
      </c>
      <c r="G110" s="7">
        <v>0</v>
      </c>
      <c r="H110" s="5">
        <v>0</v>
      </c>
      <c r="I110" s="5">
        <v>0</v>
      </c>
      <c r="J110" s="8">
        <f t="shared" si="38"/>
        <v>100</v>
      </c>
      <c r="K110" s="8">
        <f t="shared" si="32"/>
        <v>100</v>
      </c>
      <c r="L110" s="8">
        <f t="shared" si="33"/>
        <v>100</v>
      </c>
      <c r="M110" s="8">
        <f t="shared" si="34"/>
        <v>5</v>
      </c>
      <c r="N110" s="8">
        <f t="shared" si="35"/>
        <v>100</v>
      </c>
    </row>
    <row r="111" spans="1:14" s="12" customFormat="1" ht="15.75" customHeight="1">
      <c r="A111" s="10"/>
      <c r="B111" s="11"/>
      <c r="C111" s="11"/>
      <c r="D111" s="11" t="s">
        <v>56</v>
      </c>
      <c r="E111" s="11">
        <f t="shared" si="42"/>
        <v>12</v>
      </c>
      <c r="F111" s="5">
        <v>4</v>
      </c>
      <c r="G111" s="7">
        <v>3</v>
      </c>
      <c r="H111" s="5">
        <v>5</v>
      </c>
      <c r="I111" s="5">
        <v>0</v>
      </c>
      <c r="J111" s="8">
        <f t="shared" si="38"/>
        <v>100</v>
      </c>
      <c r="K111" s="8">
        <f t="shared" si="32"/>
        <v>58.333333333333336</v>
      </c>
      <c r="L111" s="8">
        <f t="shared" si="33"/>
        <v>64.333333333333329</v>
      </c>
      <c r="M111" s="8">
        <f t="shared" si="34"/>
        <v>3.9166666666666665</v>
      </c>
      <c r="N111" s="8">
        <f t="shared" si="35"/>
        <v>53.333333333333336</v>
      </c>
    </row>
    <row r="112" spans="1:14" s="12" customFormat="1" ht="15.75" customHeight="1">
      <c r="A112" s="10"/>
      <c r="B112" s="11"/>
      <c r="C112" s="11"/>
      <c r="D112" s="11" t="s">
        <v>44</v>
      </c>
      <c r="E112" s="11">
        <f t="shared" si="42"/>
        <v>10</v>
      </c>
      <c r="F112" s="5">
        <v>7</v>
      </c>
      <c r="G112" s="7">
        <v>3</v>
      </c>
      <c r="H112" s="5">
        <v>0</v>
      </c>
      <c r="I112" s="5">
        <v>0</v>
      </c>
      <c r="J112" s="8">
        <f t="shared" si="38"/>
        <v>100</v>
      </c>
      <c r="K112" s="8">
        <f t="shared" si="32"/>
        <v>100</v>
      </c>
      <c r="L112" s="8">
        <f t="shared" si="33"/>
        <v>89.2</v>
      </c>
      <c r="M112" s="8">
        <f t="shared" si="34"/>
        <v>4.7</v>
      </c>
      <c r="N112" s="8">
        <f t="shared" si="35"/>
        <v>94</v>
      </c>
    </row>
    <row r="113" spans="1:14" s="12" customFormat="1" ht="15.75" customHeight="1">
      <c r="A113" s="10"/>
      <c r="B113" s="11"/>
      <c r="C113" s="11"/>
      <c r="D113" s="11" t="s">
        <v>72</v>
      </c>
      <c r="E113" s="11">
        <f t="shared" si="42"/>
        <v>7</v>
      </c>
      <c r="F113" s="5">
        <v>1</v>
      </c>
      <c r="G113" s="7">
        <v>3</v>
      </c>
      <c r="H113" s="5">
        <v>3</v>
      </c>
      <c r="I113" s="5">
        <v>0</v>
      </c>
      <c r="J113" s="8">
        <f t="shared" si="38"/>
        <v>100</v>
      </c>
      <c r="K113" s="8">
        <f t="shared" si="32"/>
        <v>57.142857142857146</v>
      </c>
      <c r="L113" s="8">
        <f t="shared" si="33"/>
        <v>57.142857142857146</v>
      </c>
      <c r="M113" s="8">
        <f t="shared" si="34"/>
        <v>3.7142857142857144</v>
      </c>
      <c r="N113" s="8">
        <f t="shared" si="35"/>
        <v>48.571428571428569</v>
      </c>
    </row>
    <row r="114" spans="1:14" s="12" customFormat="1" ht="15.75" customHeight="1">
      <c r="A114" s="10"/>
      <c r="B114" s="11"/>
      <c r="C114" s="11"/>
      <c r="D114" s="11" t="s">
        <v>46</v>
      </c>
      <c r="E114" s="11">
        <f t="shared" si="42"/>
        <v>11</v>
      </c>
      <c r="F114" s="5">
        <v>3</v>
      </c>
      <c r="G114" s="7">
        <v>4</v>
      </c>
      <c r="H114" s="5">
        <v>4</v>
      </c>
      <c r="I114" s="5">
        <v>0</v>
      </c>
      <c r="J114" s="8">
        <f t="shared" si="38"/>
        <v>100.00000000000001</v>
      </c>
      <c r="K114" s="8">
        <f t="shared" si="32"/>
        <v>63.63636363636364</v>
      </c>
      <c r="L114" s="8">
        <f t="shared" si="33"/>
        <v>63.636363636363633</v>
      </c>
      <c r="M114" s="8">
        <f t="shared" si="34"/>
        <v>3.9090909090909092</v>
      </c>
      <c r="N114" s="8">
        <f t="shared" si="35"/>
        <v>56.363636363636367</v>
      </c>
    </row>
    <row r="115" spans="1:14" s="12" customFormat="1" ht="15.75" customHeight="1">
      <c r="A115" s="10"/>
      <c r="B115" s="11"/>
      <c r="C115" s="11"/>
      <c r="D115" s="11" t="s">
        <v>47</v>
      </c>
      <c r="E115" s="11">
        <f t="shared" si="42"/>
        <v>9</v>
      </c>
      <c r="F115" s="5">
        <v>4</v>
      </c>
      <c r="G115" s="7">
        <v>3</v>
      </c>
      <c r="H115" s="5">
        <v>2</v>
      </c>
      <c r="I115" s="5">
        <v>0</v>
      </c>
      <c r="J115" s="8">
        <f t="shared" si="38"/>
        <v>100</v>
      </c>
      <c r="K115" s="8">
        <f t="shared" si="32"/>
        <v>77.777777777777771</v>
      </c>
      <c r="L115" s="8">
        <f t="shared" si="33"/>
        <v>73.777777777777771</v>
      </c>
      <c r="M115" s="8">
        <f t="shared" si="34"/>
        <v>4.2222222222222223</v>
      </c>
      <c r="N115" s="8">
        <f t="shared" si="35"/>
        <v>71.111111111111114</v>
      </c>
    </row>
    <row r="116" spans="1:14" s="12" customFormat="1" ht="15.75" customHeight="1">
      <c r="A116" s="10"/>
      <c r="B116" s="11"/>
      <c r="C116" s="11"/>
      <c r="D116" s="11" t="s">
        <v>48</v>
      </c>
      <c r="E116" s="11">
        <f t="shared" si="42"/>
        <v>6</v>
      </c>
      <c r="F116" s="5">
        <v>4</v>
      </c>
      <c r="G116" s="7">
        <v>1</v>
      </c>
      <c r="H116" s="5">
        <v>1</v>
      </c>
      <c r="I116" s="5">
        <v>0</v>
      </c>
      <c r="J116" s="8">
        <f t="shared" si="38"/>
        <v>100</v>
      </c>
      <c r="K116" s="8">
        <f t="shared" si="32"/>
        <v>83.333333333333343</v>
      </c>
      <c r="L116" s="8">
        <f t="shared" si="33"/>
        <v>83.333333333333329</v>
      </c>
      <c r="M116" s="8">
        <f t="shared" si="34"/>
        <v>4.5</v>
      </c>
      <c r="N116" s="8">
        <f t="shared" si="35"/>
        <v>80</v>
      </c>
    </row>
    <row r="117" spans="1:14" s="12" customFormat="1" ht="15.75" customHeight="1">
      <c r="A117" s="10"/>
      <c r="B117" s="11"/>
      <c r="C117" s="11"/>
      <c r="D117" s="11" t="s">
        <v>71</v>
      </c>
      <c r="E117" s="11">
        <f t="shared" si="42"/>
        <v>5</v>
      </c>
      <c r="F117" s="5">
        <v>5</v>
      </c>
      <c r="G117" s="7">
        <v>0</v>
      </c>
      <c r="H117" s="5">
        <v>0</v>
      </c>
      <c r="I117" s="5">
        <v>0</v>
      </c>
      <c r="J117" s="8">
        <f t="shared" si="38"/>
        <v>100</v>
      </c>
      <c r="K117" s="8">
        <f t="shared" si="32"/>
        <v>100</v>
      </c>
      <c r="L117" s="8">
        <f t="shared" si="33"/>
        <v>100</v>
      </c>
      <c r="M117" s="8">
        <f t="shared" si="34"/>
        <v>5</v>
      </c>
      <c r="N117" s="8">
        <f t="shared" si="35"/>
        <v>100</v>
      </c>
    </row>
    <row r="118" spans="1:14" s="12" customFormat="1" ht="15.75" customHeight="1">
      <c r="A118" s="10"/>
      <c r="B118" s="11"/>
      <c r="C118" s="11"/>
      <c r="D118" s="11" t="s">
        <v>74</v>
      </c>
      <c r="E118" s="11">
        <f t="shared" si="42"/>
        <v>15</v>
      </c>
      <c r="F118" s="5">
        <v>0</v>
      </c>
      <c r="G118" s="7">
        <v>0</v>
      </c>
      <c r="H118" s="5">
        <v>15</v>
      </c>
      <c r="I118" s="5">
        <v>0</v>
      </c>
      <c r="J118" s="8">
        <f t="shared" si="38"/>
        <v>100</v>
      </c>
      <c r="K118" s="8">
        <f t="shared" si="32"/>
        <v>0</v>
      </c>
      <c r="L118" s="8">
        <f t="shared" si="33"/>
        <v>36</v>
      </c>
      <c r="M118" s="8">
        <f t="shared" si="34"/>
        <v>3</v>
      </c>
      <c r="N118" s="8">
        <f t="shared" si="35"/>
        <v>0</v>
      </c>
    </row>
    <row r="119" spans="1:14" s="12" customFormat="1" ht="15.75" customHeight="1">
      <c r="A119" s="10"/>
      <c r="B119" s="11"/>
      <c r="C119" s="11"/>
      <c r="D119" s="11">
        <v>10</v>
      </c>
      <c r="E119" s="11">
        <f t="shared" si="42"/>
        <v>3</v>
      </c>
      <c r="F119" s="5">
        <v>1</v>
      </c>
      <c r="G119" s="7">
        <v>2</v>
      </c>
      <c r="H119" s="5">
        <v>0</v>
      </c>
      <c r="I119" s="5">
        <v>0</v>
      </c>
      <c r="J119" s="8">
        <f t="shared" si="38"/>
        <v>100</v>
      </c>
      <c r="K119" s="8">
        <f t="shared" si="32"/>
        <v>100</v>
      </c>
      <c r="L119" s="8">
        <f t="shared" si="33"/>
        <v>76</v>
      </c>
      <c r="M119" s="8">
        <f t="shared" si="34"/>
        <v>4.333333333333333</v>
      </c>
      <c r="N119" s="8">
        <f t="shared" si="35"/>
        <v>86.666666666666671</v>
      </c>
    </row>
    <row r="120" spans="1:14" s="12" customFormat="1" ht="15.75" customHeight="1">
      <c r="A120" s="10"/>
      <c r="B120" s="11"/>
      <c r="C120" s="11"/>
      <c r="D120" s="11">
        <v>11</v>
      </c>
      <c r="E120" s="11">
        <f t="shared" si="42"/>
        <v>5</v>
      </c>
      <c r="F120" s="6">
        <v>5</v>
      </c>
      <c r="G120" s="6">
        <v>0</v>
      </c>
      <c r="H120" s="6">
        <v>0</v>
      </c>
      <c r="I120" s="6">
        <v>0</v>
      </c>
      <c r="J120" s="8">
        <f t="shared" si="38"/>
        <v>100</v>
      </c>
      <c r="K120" s="8">
        <f t="shared" si="32"/>
        <v>100</v>
      </c>
      <c r="L120" s="8">
        <f t="shared" si="33"/>
        <v>100</v>
      </c>
      <c r="M120" s="8">
        <f t="shared" si="34"/>
        <v>5</v>
      </c>
      <c r="N120" s="8">
        <f t="shared" si="35"/>
        <v>100</v>
      </c>
    </row>
    <row r="121" spans="1:14" s="12" customFormat="1" ht="15.75" customHeight="1">
      <c r="A121" s="10"/>
      <c r="B121" s="11"/>
      <c r="C121" s="11"/>
      <c r="D121" s="11"/>
      <c r="E121" s="11">
        <f>SUM(E107:E120)</f>
        <v>107</v>
      </c>
      <c r="F121" s="11">
        <f t="shared" ref="F121:I121" si="49">SUM(F107:F120)</f>
        <v>51</v>
      </c>
      <c r="G121" s="11">
        <f t="shared" si="49"/>
        <v>24</v>
      </c>
      <c r="H121" s="11">
        <f t="shared" si="49"/>
        <v>32</v>
      </c>
      <c r="I121" s="11">
        <f t="shared" si="49"/>
        <v>0</v>
      </c>
      <c r="J121" s="39">
        <f t="shared" si="38"/>
        <v>100</v>
      </c>
      <c r="K121" s="39">
        <f t="shared" si="32"/>
        <v>70.09345794392523</v>
      </c>
      <c r="L121" s="39">
        <f t="shared" si="33"/>
        <v>72.785046728971963</v>
      </c>
      <c r="M121" s="39">
        <f t="shared" si="34"/>
        <v>4.1775700934579438</v>
      </c>
      <c r="N121" s="39">
        <f t="shared" si="35"/>
        <v>65.607476635514018</v>
      </c>
    </row>
    <row r="122" spans="1:14" s="12" customFormat="1" ht="15.75" customHeight="1">
      <c r="A122" s="10"/>
      <c r="B122" s="11"/>
      <c r="C122" s="11"/>
      <c r="D122" s="11"/>
      <c r="E122" s="11">
        <f>E121+E106+E103</f>
        <v>155</v>
      </c>
      <c r="F122" s="11">
        <f t="shared" ref="F122:I122" si="50">F121+F106+F103</f>
        <v>67</v>
      </c>
      <c r="G122" s="11">
        <f t="shared" si="50"/>
        <v>40</v>
      </c>
      <c r="H122" s="11">
        <f t="shared" si="50"/>
        <v>48</v>
      </c>
      <c r="I122" s="11">
        <f t="shared" si="50"/>
        <v>0</v>
      </c>
      <c r="J122" s="39">
        <f t="shared" si="38"/>
        <v>100</v>
      </c>
      <c r="K122" s="39">
        <f t="shared" ref="K122:K185" si="51">100/E122*(G122+F122)</f>
        <v>69.032258064516128</v>
      </c>
      <c r="L122" s="39">
        <f t="shared" ref="L122:L185" si="52">(F122*100+G122*64+H122*36+I122*16)/E122</f>
        <v>70.890322580645162</v>
      </c>
      <c r="M122" s="39">
        <f t="shared" ref="M122:M185" si="53">(F122*5+G122*4+H122*3+I122*2)/E122</f>
        <v>4.1225806451612907</v>
      </c>
      <c r="N122" s="39">
        <f t="shared" ref="N122:N185" si="54">(100*F122+80*G122)/E122</f>
        <v>63.87096774193548</v>
      </c>
    </row>
    <row r="123" spans="1:14" ht="15.75" customHeight="1">
      <c r="A123" s="5"/>
      <c r="B123" s="6" t="s">
        <v>9</v>
      </c>
      <c r="C123" s="11" t="s">
        <v>10</v>
      </c>
      <c r="D123" s="11" t="s">
        <v>45</v>
      </c>
      <c r="E123" s="11">
        <f t="shared" si="42"/>
        <v>15</v>
      </c>
      <c r="F123" s="5">
        <v>5</v>
      </c>
      <c r="G123" s="7">
        <v>6</v>
      </c>
      <c r="H123" s="5">
        <v>4</v>
      </c>
      <c r="I123" s="5">
        <v>0</v>
      </c>
      <c r="J123" s="8">
        <f t="shared" si="38"/>
        <v>100</v>
      </c>
      <c r="K123" s="8">
        <f t="shared" si="51"/>
        <v>73.333333333333343</v>
      </c>
      <c r="L123" s="8">
        <f t="shared" si="52"/>
        <v>68.533333333333331</v>
      </c>
      <c r="M123" s="8">
        <f t="shared" si="53"/>
        <v>4.0666666666666664</v>
      </c>
      <c r="N123" s="8">
        <f t="shared" si="54"/>
        <v>65.333333333333329</v>
      </c>
    </row>
    <row r="124" spans="1:14" ht="15.75" customHeight="1">
      <c r="A124" s="5"/>
      <c r="B124" s="6"/>
      <c r="C124" s="11"/>
      <c r="D124" s="11" t="s">
        <v>43</v>
      </c>
      <c r="E124" s="11">
        <f t="shared" si="42"/>
        <v>14</v>
      </c>
      <c r="F124" s="5">
        <v>5</v>
      </c>
      <c r="G124" s="7">
        <v>4</v>
      </c>
      <c r="H124" s="5">
        <v>5</v>
      </c>
      <c r="I124" s="5">
        <v>0</v>
      </c>
      <c r="J124" s="8">
        <f t="shared" si="38"/>
        <v>100</v>
      </c>
      <c r="K124" s="8">
        <f t="shared" si="51"/>
        <v>64.285714285714292</v>
      </c>
      <c r="L124" s="8">
        <f t="shared" si="52"/>
        <v>66.857142857142861</v>
      </c>
      <c r="M124" s="8">
        <f t="shared" si="53"/>
        <v>4</v>
      </c>
      <c r="N124" s="8">
        <f t="shared" si="54"/>
        <v>58.571428571428569</v>
      </c>
    </row>
    <row r="125" spans="1:14" ht="15.75" customHeight="1">
      <c r="A125" s="5"/>
      <c r="B125" s="6"/>
      <c r="C125" s="11"/>
      <c r="D125" s="11" t="s">
        <v>56</v>
      </c>
      <c r="E125" s="11">
        <f t="shared" si="42"/>
        <v>12</v>
      </c>
      <c r="F125" s="5">
        <v>0</v>
      </c>
      <c r="G125" s="7">
        <v>6</v>
      </c>
      <c r="H125" s="5">
        <v>6</v>
      </c>
      <c r="I125" s="5">
        <v>0</v>
      </c>
      <c r="J125" s="8">
        <f t="shared" si="38"/>
        <v>100</v>
      </c>
      <c r="K125" s="8">
        <f t="shared" si="51"/>
        <v>50</v>
      </c>
      <c r="L125" s="8">
        <f t="shared" si="52"/>
        <v>50</v>
      </c>
      <c r="M125" s="8">
        <f t="shared" si="53"/>
        <v>3.5</v>
      </c>
      <c r="N125" s="8">
        <f t="shared" si="54"/>
        <v>40</v>
      </c>
    </row>
    <row r="126" spans="1:14" ht="15.75" customHeight="1">
      <c r="A126" s="5"/>
      <c r="B126" s="6"/>
      <c r="C126" s="11"/>
      <c r="D126" s="11" t="s">
        <v>50</v>
      </c>
      <c r="E126" s="11">
        <f t="shared" si="42"/>
        <v>17</v>
      </c>
      <c r="F126" s="5">
        <v>3</v>
      </c>
      <c r="G126" s="7">
        <v>7</v>
      </c>
      <c r="H126" s="5">
        <v>7</v>
      </c>
      <c r="I126" s="5">
        <v>0</v>
      </c>
      <c r="J126" s="8">
        <f t="shared" ref="J126:J211" si="55">100/E126*(F126+G126+H126)</f>
        <v>100</v>
      </c>
      <c r="K126" s="8">
        <f t="shared" si="51"/>
        <v>58.82352941176471</v>
      </c>
      <c r="L126" s="8">
        <f t="shared" si="52"/>
        <v>58.823529411764703</v>
      </c>
      <c r="M126" s="8">
        <f t="shared" si="53"/>
        <v>3.7647058823529411</v>
      </c>
      <c r="N126" s="8">
        <f t="shared" si="54"/>
        <v>50.588235294117645</v>
      </c>
    </row>
    <row r="127" spans="1:14" ht="15.75" customHeight="1">
      <c r="A127" s="5"/>
      <c r="B127" s="6"/>
      <c r="C127" s="11"/>
      <c r="D127" s="11" t="s">
        <v>54</v>
      </c>
      <c r="E127" s="11">
        <f t="shared" si="42"/>
        <v>17</v>
      </c>
      <c r="F127" s="5">
        <v>4</v>
      </c>
      <c r="G127" s="7">
        <v>8</v>
      </c>
      <c r="H127" s="5">
        <v>4</v>
      </c>
      <c r="I127" s="5">
        <v>1</v>
      </c>
      <c r="J127" s="8">
        <f t="shared" si="55"/>
        <v>94.117647058823536</v>
      </c>
      <c r="K127" s="8">
        <f t="shared" si="51"/>
        <v>70.588235294117652</v>
      </c>
      <c r="L127" s="8">
        <f t="shared" si="52"/>
        <v>63.058823529411768</v>
      </c>
      <c r="M127" s="8">
        <f t="shared" si="53"/>
        <v>3.8823529411764706</v>
      </c>
      <c r="N127" s="8">
        <f t="shared" si="54"/>
        <v>61.176470588235297</v>
      </c>
    </row>
    <row r="128" spans="1:14" ht="15.75" customHeight="1">
      <c r="A128" s="5"/>
      <c r="B128" s="6"/>
      <c r="C128" s="11"/>
      <c r="D128" s="11" t="s">
        <v>46</v>
      </c>
      <c r="E128" s="11">
        <f t="shared" si="42"/>
        <v>17</v>
      </c>
      <c r="F128" s="5">
        <v>4</v>
      </c>
      <c r="G128" s="7">
        <v>3</v>
      </c>
      <c r="H128" s="5">
        <v>10</v>
      </c>
      <c r="I128" s="5">
        <v>0</v>
      </c>
      <c r="J128" s="8">
        <f t="shared" si="55"/>
        <v>100</v>
      </c>
      <c r="K128" s="8">
        <f t="shared" si="51"/>
        <v>41.176470588235297</v>
      </c>
      <c r="L128" s="8">
        <f t="shared" si="52"/>
        <v>56</v>
      </c>
      <c r="M128" s="8">
        <f t="shared" si="53"/>
        <v>3.6470588235294117</v>
      </c>
      <c r="N128" s="8">
        <f t="shared" si="54"/>
        <v>37.647058823529413</v>
      </c>
    </row>
    <row r="129" spans="1:14" ht="15.75" customHeight="1">
      <c r="A129" s="5"/>
      <c r="B129" s="6"/>
      <c r="C129" s="11"/>
      <c r="D129" s="11" t="s">
        <v>47</v>
      </c>
      <c r="E129" s="11">
        <f t="shared" si="42"/>
        <v>16</v>
      </c>
      <c r="F129" s="5">
        <v>6</v>
      </c>
      <c r="G129" s="7">
        <v>5</v>
      </c>
      <c r="H129" s="5">
        <v>5</v>
      </c>
      <c r="I129" s="5">
        <v>0</v>
      </c>
      <c r="J129" s="8">
        <f t="shared" si="55"/>
        <v>100</v>
      </c>
      <c r="K129" s="8">
        <f t="shared" si="51"/>
        <v>68.75</v>
      </c>
      <c r="L129" s="8">
        <f t="shared" si="52"/>
        <v>68.75</v>
      </c>
      <c r="M129" s="8">
        <f t="shared" si="53"/>
        <v>4.0625</v>
      </c>
      <c r="N129" s="8">
        <f t="shared" si="54"/>
        <v>62.5</v>
      </c>
    </row>
    <row r="130" spans="1:14" ht="15.75" customHeight="1">
      <c r="A130" s="5"/>
      <c r="B130" s="6"/>
      <c r="C130" s="11"/>
      <c r="D130" s="11" t="s">
        <v>48</v>
      </c>
      <c r="E130" s="11">
        <f t="shared" si="42"/>
        <v>16</v>
      </c>
      <c r="F130" s="5">
        <v>3</v>
      </c>
      <c r="G130" s="7">
        <v>6</v>
      </c>
      <c r="H130" s="5">
        <v>7</v>
      </c>
      <c r="I130" s="5">
        <v>0</v>
      </c>
      <c r="J130" s="8">
        <f t="shared" si="55"/>
        <v>100</v>
      </c>
      <c r="K130" s="8">
        <f t="shared" si="51"/>
        <v>56.25</v>
      </c>
      <c r="L130" s="8">
        <f t="shared" si="52"/>
        <v>58.5</v>
      </c>
      <c r="M130" s="8">
        <f t="shared" si="53"/>
        <v>3.75</v>
      </c>
      <c r="N130" s="8">
        <f t="shared" si="54"/>
        <v>48.75</v>
      </c>
    </row>
    <row r="131" spans="1:14" ht="15.75" customHeight="1">
      <c r="A131" s="5"/>
      <c r="B131" s="6"/>
      <c r="C131" s="11"/>
      <c r="D131" s="11" t="s">
        <v>71</v>
      </c>
      <c r="E131" s="11">
        <f t="shared" si="42"/>
        <v>20</v>
      </c>
      <c r="F131" s="5">
        <v>8</v>
      </c>
      <c r="G131" s="7">
        <v>9</v>
      </c>
      <c r="H131" s="5">
        <v>3</v>
      </c>
      <c r="I131" s="5">
        <v>0</v>
      </c>
      <c r="J131" s="8">
        <f t="shared" si="55"/>
        <v>100</v>
      </c>
      <c r="K131" s="8">
        <f t="shared" si="51"/>
        <v>85</v>
      </c>
      <c r="L131" s="8">
        <f t="shared" si="52"/>
        <v>74.2</v>
      </c>
      <c r="M131" s="8">
        <f t="shared" si="53"/>
        <v>4.25</v>
      </c>
      <c r="N131" s="8">
        <f t="shared" si="54"/>
        <v>76</v>
      </c>
    </row>
    <row r="132" spans="1:14" ht="15.75" customHeight="1">
      <c r="A132" s="5"/>
      <c r="B132" s="6"/>
      <c r="C132" s="11"/>
      <c r="D132" s="11" t="s">
        <v>74</v>
      </c>
      <c r="E132" s="11">
        <f t="shared" si="42"/>
        <v>15</v>
      </c>
      <c r="F132" s="5">
        <v>0</v>
      </c>
      <c r="G132" s="7">
        <v>2</v>
      </c>
      <c r="H132" s="5">
        <v>13</v>
      </c>
      <c r="I132" s="5">
        <v>0</v>
      </c>
      <c r="J132" s="8">
        <f t="shared" si="55"/>
        <v>100</v>
      </c>
      <c r="K132" s="8">
        <f t="shared" si="51"/>
        <v>13.333333333333334</v>
      </c>
      <c r="L132" s="8">
        <f t="shared" si="52"/>
        <v>39.733333333333334</v>
      </c>
      <c r="M132" s="8">
        <f t="shared" si="53"/>
        <v>3.1333333333333333</v>
      </c>
      <c r="N132" s="8">
        <f t="shared" si="54"/>
        <v>10.666666666666666</v>
      </c>
    </row>
    <row r="133" spans="1:14" ht="15.75" customHeight="1">
      <c r="A133" s="5"/>
      <c r="B133" s="6"/>
      <c r="C133" s="11"/>
      <c r="D133" s="11">
        <v>10</v>
      </c>
      <c r="E133" s="11">
        <f t="shared" si="42"/>
        <v>18</v>
      </c>
      <c r="F133" s="5">
        <v>10</v>
      </c>
      <c r="G133" s="7">
        <v>7</v>
      </c>
      <c r="H133" s="5">
        <v>1</v>
      </c>
      <c r="I133" s="5">
        <v>0</v>
      </c>
      <c r="J133" s="8">
        <f t="shared" si="55"/>
        <v>100</v>
      </c>
      <c r="K133" s="8">
        <f t="shared" si="51"/>
        <v>94.444444444444443</v>
      </c>
      <c r="L133" s="8">
        <f t="shared" si="52"/>
        <v>82.444444444444443</v>
      </c>
      <c r="M133" s="8">
        <f t="shared" si="53"/>
        <v>4.5</v>
      </c>
      <c r="N133" s="8">
        <f t="shared" si="54"/>
        <v>86.666666666666671</v>
      </c>
    </row>
    <row r="134" spans="1:14" s="52" customFormat="1" ht="15.75" customHeight="1">
      <c r="A134" s="55"/>
      <c r="B134" s="6"/>
      <c r="C134" s="11"/>
      <c r="D134" s="11">
        <v>11</v>
      </c>
      <c r="E134" s="11">
        <f t="shared" si="42"/>
        <v>16</v>
      </c>
      <c r="F134" s="6">
        <v>10</v>
      </c>
      <c r="G134" s="6">
        <v>5</v>
      </c>
      <c r="H134" s="6">
        <v>1</v>
      </c>
      <c r="I134" s="6">
        <v>0</v>
      </c>
      <c r="J134" s="8">
        <f t="shared" si="55"/>
        <v>100</v>
      </c>
      <c r="K134" s="8">
        <f t="shared" si="51"/>
        <v>93.75</v>
      </c>
      <c r="L134" s="8">
        <f t="shared" si="52"/>
        <v>84.75</v>
      </c>
      <c r="M134" s="8">
        <f t="shared" si="53"/>
        <v>4.5625</v>
      </c>
      <c r="N134" s="8">
        <f t="shared" si="54"/>
        <v>87.5</v>
      </c>
    </row>
    <row r="135" spans="1:14" s="18" customFormat="1" ht="15.75" customHeight="1">
      <c r="A135" s="65"/>
      <c r="B135" s="11"/>
      <c r="C135" s="11"/>
      <c r="D135" s="11"/>
      <c r="E135" s="11">
        <f>SUM(E123:E134)</f>
        <v>193</v>
      </c>
      <c r="F135" s="11">
        <f t="shared" ref="F135:I135" si="56">SUM(F123:F134)</f>
        <v>58</v>
      </c>
      <c r="G135" s="11">
        <f t="shared" si="56"/>
        <v>68</v>
      </c>
      <c r="H135" s="11">
        <f t="shared" si="56"/>
        <v>66</v>
      </c>
      <c r="I135" s="11">
        <f t="shared" si="56"/>
        <v>1</v>
      </c>
      <c r="J135" s="39">
        <f t="shared" si="55"/>
        <v>99.481865284974077</v>
      </c>
      <c r="K135" s="39">
        <f t="shared" si="51"/>
        <v>65.284974093264239</v>
      </c>
      <c r="L135" s="39">
        <f t="shared" si="52"/>
        <v>64.994818652849744</v>
      </c>
      <c r="M135" s="39">
        <f t="shared" si="53"/>
        <v>3.9481865284974091</v>
      </c>
      <c r="N135" s="39">
        <f t="shared" si="54"/>
        <v>58.238341968911918</v>
      </c>
    </row>
    <row r="136" spans="1:14" s="12" customFormat="1" ht="15.75" customHeight="1">
      <c r="A136" s="10"/>
      <c r="B136" s="6"/>
      <c r="C136" s="11" t="s">
        <v>32</v>
      </c>
      <c r="D136" s="11" t="s">
        <v>51</v>
      </c>
      <c r="E136" s="11">
        <f t="shared" si="42"/>
        <v>20</v>
      </c>
      <c r="F136" s="11">
        <v>6</v>
      </c>
      <c r="G136" s="11">
        <v>9</v>
      </c>
      <c r="H136" s="11">
        <v>5</v>
      </c>
      <c r="I136" s="11">
        <v>0</v>
      </c>
      <c r="J136" s="39">
        <f t="shared" si="55"/>
        <v>100</v>
      </c>
      <c r="K136" s="39">
        <f t="shared" si="51"/>
        <v>75</v>
      </c>
      <c r="L136" s="39">
        <f t="shared" si="52"/>
        <v>67.8</v>
      </c>
      <c r="M136" s="39">
        <f t="shared" si="53"/>
        <v>4.05</v>
      </c>
      <c r="N136" s="8">
        <f t="shared" si="54"/>
        <v>66</v>
      </c>
    </row>
    <row r="137" spans="1:14" ht="15.75" customHeight="1">
      <c r="A137" s="5"/>
      <c r="B137" s="6"/>
      <c r="C137" s="11"/>
      <c r="D137" s="11" t="s">
        <v>42</v>
      </c>
      <c r="E137" s="11">
        <f t="shared" si="42"/>
        <v>18</v>
      </c>
      <c r="F137" s="5">
        <v>2</v>
      </c>
      <c r="G137" s="7">
        <v>3</v>
      </c>
      <c r="H137" s="5">
        <v>13</v>
      </c>
      <c r="I137" s="5">
        <v>0</v>
      </c>
      <c r="J137" s="8">
        <f t="shared" si="55"/>
        <v>100</v>
      </c>
      <c r="K137" s="8">
        <f t="shared" si="51"/>
        <v>27.777777777777779</v>
      </c>
      <c r="L137" s="8">
        <f t="shared" si="52"/>
        <v>47.777777777777779</v>
      </c>
      <c r="M137" s="8">
        <f t="shared" si="53"/>
        <v>3.3888888888888888</v>
      </c>
      <c r="N137" s="8">
        <f t="shared" si="54"/>
        <v>24.444444444444443</v>
      </c>
    </row>
    <row r="138" spans="1:14" ht="15.75" customHeight="1">
      <c r="A138" s="5"/>
      <c r="B138" s="6"/>
      <c r="C138" s="11"/>
      <c r="D138" s="11" t="s">
        <v>55</v>
      </c>
      <c r="E138" s="11">
        <f t="shared" si="42"/>
        <v>19</v>
      </c>
      <c r="F138" s="5">
        <v>8</v>
      </c>
      <c r="G138" s="7">
        <v>5</v>
      </c>
      <c r="H138" s="5">
        <v>6</v>
      </c>
      <c r="I138" s="5">
        <v>0</v>
      </c>
      <c r="J138" s="8">
        <f t="shared" si="55"/>
        <v>100</v>
      </c>
      <c r="K138" s="8">
        <f t="shared" si="51"/>
        <v>68.421052631578959</v>
      </c>
      <c r="L138" s="8">
        <f t="shared" si="52"/>
        <v>70.315789473684205</v>
      </c>
      <c r="M138" s="8">
        <f t="shared" si="53"/>
        <v>4.1052631578947372</v>
      </c>
      <c r="N138" s="8">
        <f t="shared" si="54"/>
        <v>63.157894736842103</v>
      </c>
    </row>
    <row r="139" spans="1:14" ht="15.75" customHeight="1">
      <c r="A139" s="5"/>
      <c r="B139" s="6"/>
      <c r="C139" s="11"/>
      <c r="D139" s="11" t="s">
        <v>49</v>
      </c>
      <c r="E139" s="11">
        <f t="shared" si="42"/>
        <v>14</v>
      </c>
      <c r="F139" s="5">
        <v>4</v>
      </c>
      <c r="G139" s="7">
        <v>7</v>
      </c>
      <c r="H139" s="5">
        <v>3</v>
      </c>
      <c r="I139" s="5">
        <v>0</v>
      </c>
      <c r="J139" s="8">
        <f t="shared" si="55"/>
        <v>100</v>
      </c>
      <c r="K139" s="8">
        <f t="shared" si="51"/>
        <v>78.571428571428569</v>
      </c>
      <c r="L139" s="8">
        <f t="shared" si="52"/>
        <v>68.285714285714292</v>
      </c>
      <c r="M139" s="8">
        <f t="shared" si="53"/>
        <v>4.0714285714285712</v>
      </c>
      <c r="N139" s="8">
        <f t="shared" si="54"/>
        <v>68.571428571428569</v>
      </c>
    </row>
    <row r="140" spans="1:14" ht="15.75" customHeight="1">
      <c r="A140" s="5"/>
      <c r="B140" s="6"/>
      <c r="C140" s="11"/>
      <c r="D140" s="11" t="s">
        <v>44</v>
      </c>
      <c r="E140" s="11">
        <f t="shared" si="42"/>
        <v>14</v>
      </c>
      <c r="F140" s="5">
        <v>5</v>
      </c>
      <c r="G140" s="7">
        <v>5</v>
      </c>
      <c r="H140" s="5">
        <v>4</v>
      </c>
      <c r="I140" s="5">
        <v>0</v>
      </c>
      <c r="J140" s="8">
        <f t="shared" si="55"/>
        <v>100</v>
      </c>
      <c r="K140" s="8">
        <f t="shared" si="51"/>
        <v>71.428571428571431</v>
      </c>
      <c r="L140" s="8">
        <f t="shared" si="52"/>
        <v>68.857142857142861</v>
      </c>
      <c r="M140" s="8">
        <f t="shared" si="53"/>
        <v>4.0714285714285712</v>
      </c>
      <c r="N140" s="8">
        <f t="shared" si="54"/>
        <v>64.285714285714292</v>
      </c>
    </row>
    <row r="141" spans="1:14" ht="15.75" customHeight="1">
      <c r="A141" s="5"/>
      <c r="B141" s="6"/>
      <c r="C141" s="11"/>
      <c r="D141" s="11" t="s">
        <v>53</v>
      </c>
      <c r="E141" s="11">
        <f t="shared" si="42"/>
        <v>15</v>
      </c>
      <c r="F141" s="5">
        <v>0</v>
      </c>
      <c r="G141" s="7">
        <v>5</v>
      </c>
      <c r="H141" s="5">
        <v>9</v>
      </c>
      <c r="I141" s="5">
        <v>1</v>
      </c>
      <c r="J141" s="8">
        <f t="shared" si="55"/>
        <v>93.333333333333343</v>
      </c>
      <c r="K141" s="8">
        <f t="shared" si="51"/>
        <v>33.333333333333336</v>
      </c>
      <c r="L141" s="8">
        <f t="shared" si="52"/>
        <v>44</v>
      </c>
      <c r="M141" s="8">
        <f t="shared" si="53"/>
        <v>3.2666666666666666</v>
      </c>
      <c r="N141" s="8">
        <f t="shared" si="54"/>
        <v>26.666666666666668</v>
      </c>
    </row>
    <row r="142" spans="1:14" ht="15.75" customHeight="1">
      <c r="A142" s="5"/>
      <c r="B142" s="6"/>
      <c r="C142" s="11"/>
      <c r="D142" s="11" t="s">
        <v>72</v>
      </c>
      <c r="E142" s="11">
        <f t="shared" si="42"/>
        <v>14</v>
      </c>
      <c r="F142" s="5">
        <v>0</v>
      </c>
      <c r="G142" s="7">
        <v>4</v>
      </c>
      <c r="H142" s="5">
        <v>10</v>
      </c>
      <c r="I142" s="5">
        <v>0</v>
      </c>
      <c r="J142" s="8">
        <f t="shared" si="55"/>
        <v>100</v>
      </c>
      <c r="K142" s="8">
        <f t="shared" si="51"/>
        <v>28.571428571428573</v>
      </c>
      <c r="L142" s="8">
        <f t="shared" si="52"/>
        <v>44</v>
      </c>
      <c r="M142" s="8">
        <f t="shared" si="53"/>
        <v>3.2857142857142856</v>
      </c>
      <c r="N142" s="8">
        <f t="shared" si="54"/>
        <v>22.857142857142858</v>
      </c>
    </row>
    <row r="143" spans="1:14" s="12" customFormat="1" ht="15.75" customHeight="1">
      <c r="A143" s="10"/>
      <c r="B143" s="11"/>
      <c r="C143" s="11"/>
      <c r="D143" s="11"/>
      <c r="E143" s="11">
        <f>SUM(E136:E142)</f>
        <v>114</v>
      </c>
      <c r="F143" s="11">
        <f t="shared" ref="F143:I143" si="57">SUM(F136:F142)</f>
        <v>25</v>
      </c>
      <c r="G143" s="11">
        <f t="shared" si="57"/>
        <v>38</v>
      </c>
      <c r="H143" s="11">
        <f t="shared" si="57"/>
        <v>50</v>
      </c>
      <c r="I143" s="11">
        <f t="shared" si="57"/>
        <v>1</v>
      </c>
      <c r="J143" s="39">
        <f t="shared" si="55"/>
        <v>99.122807017543849</v>
      </c>
      <c r="K143" s="39">
        <f t="shared" si="51"/>
        <v>55.263157894736842</v>
      </c>
      <c r="L143" s="39">
        <f t="shared" si="52"/>
        <v>59.192982456140349</v>
      </c>
      <c r="M143" s="39">
        <f t="shared" si="53"/>
        <v>3.763157894736842</v>
      </c>
      <c r="N143" s="39">
        <f t="shared" si="54"/>
        <v>48.596491228070178</v>
      </c>
    </row>
    <row r="144" spans="1:14" s="18" customFormat="1" ht="15.75" customHeight="1">
      <c r="A144" s="65"/>
      <c r="B144" s="11"/>
      <c r="C144" s="11"/>
      <c r="D144" s="11"/>
      <c r="E144" s="11">
        <f>E143+E135</f>
        <v>307</v>
      </c>
      <c r="F144" s="11">
        <f t="shared" ref="F144:I144" si="58">F143+F135</f>
        <v>83</v>
      </c>
      <c r="G144" s="11">
        <f t="shared" si="58"/>
        <v>106</v>
      </c>
      <c r="H144" s="11">
        <f t="shared" si="58"/>
        <v>116</v>
      </c>
      <c r="I144" s="11">
        <f t="shared" si="58"/>
        <v>2</v>
      </c>
      <c r="J144" s="39">
        <f t="shared" si="55"/>
        <v>99.348534201954394</v>
      </c>
      <c r="K144" s="39">
        <f t="shared" si="51"/>
        <v>61.56351791530944</v>
      </c>
      <c r="L144" s="39">
        <f t="shared" si="52"/>
        <v>62.840390879478825</v>
      </c>
      <c r="M144" s="39">
        <f t="shared" si="53"/>
        <v>3.8794788273615635</v>
      </c>
      <c r="N144" s="39">
        <f t="shared" si="54"/>
        <v>54.65798045602606</v>
      </c>
    </row>
    <row r="145" spans="1:14" ht="15.75" customHeight="1">
      <c r="A145" s="5"/>
      <c r="B145" s="11" t="s">
        <v>20</v>
      </c>
      <c r="C145" s="11" t="s">
        <v>78</v>
      </c>
      <c r="D145" s="11" t="s">
        <v>51</v>
      </c>
      <c r="E145" s="11">
        <f t="shared" ref="E145:E208" si="59">F145+G145+H145+I145</f>
        <v>20</v>
      </c>
      <c r="F145" s="5">
        <v>7</v>
      </c>
      <c r="G145" s="7">
        <v>8</v>
      </c>
      <c r="H145" s="5">
        <v>5</v>
      </c>
      <c r="I145" s="5">
        <v>0</v>
      </c>
      <c r="J145" s="8">
        <f t="shared" si="55"/>
        <v>100</v>
      </c>
      <c r="K145" s="8">
        <f t="shared" si="51"/>
        <v>75</v>
      </c>
      <c r="L145" s="8">
        <f t="shared" si="52"/>
        <v>69.599999999999994</v>
      </c>
      <c r="M145" s="8">
        <f t="shared" si="53"/>
        <v>4.0999999999999996</v>
      </c>
      <c r="N145" s="8">
        <f t="shared" si="54"/>
        <v>67</v>
      </c>
    </row>
    <row r="146" spans="1:14" ht="15.75" customHeight="1">
      <c r="A146" s="5"/>
      <c r="B146" s="11"/>
      <c r="C146" s="11"/>
      <c r="D146" s="11" t="s">
        <v>42</v>
      </c>
      <c r="E146" s="11">
        <f t="shared" si="59"/>
        <v>18</v>
      </c>
      <c r="F146" s="5">
        <v>3</v>
      </c>
      <c r="G146" s="7">
        <v>5</v>
      </c>
      <c r="H146" s="5">
        <v>10</v>
      </c>
      <c r="I146" s="5">
        <v>0</v>
      </c>
      <c r="J146" s="8">
        <f t="shared" si="55"/>
        <v>100</v>
      </c>
      <c r="K146" s="8">
        <f t="shared" si="51"/>
        <v>44.444444444444443</v>
      </c>
      <c r="L146" s="8">
        <f t="shared" si="52"/>
        <v>54.444444444444443</v>
      </c>
      <c r="M146" s="8">
        <f t="shared" si="53"/>
        <v>3.6111111111111112</v>
      </c>
      <c r="N146" s="8">
        <f t="shared" si="54"/>
        <v>38.888888888888886</v>
      </c>
    </row>
    <row r="147" spans="1:14" ht="15.75" customHeight="1">
      <c r="A147" s="5"/>
      <c r="B147" s="11"/>
      <c r="C147" s="11"/>
      <c r="D147" s="11" t="s">
        <v>43</v>
      </c>
      <c r="E147" s="11">
        <f t="shared" si="59"/>
        <v>14</v>
      </c>
      <c r="F147" s="5">
        <v>5</v>
      </c>
      <c r="G147" s="7">
        <v>6</v>
      </c>
      <c r="H147" s="5">
        <v>3</v>
      </c>
      <c r="I147" s="5">
        <v>0</v>
      </c>
      <c r="J147" s="8">
        <f t="shared" si="55"/>
        <v>100</v>
      </c>
      <c r="K147" s="8">
        <f t="shared" si="51"/>
        <v>78.571428571428569</v>
      </c>
      <c r="L147" s="8">
        <f t="shared" si="52"/>
        <v>70.857142857142861</v>
      </c>
      <c r="M147" s="8">
        <f t="shared" si="53"/>
        <v>4.1428571428571432</v>
      </c>
      <c r="N147" s="8">
        <f t="shared" si="54"/>
        <v>70</v>
      </c>
    </row>
    <row r="148" spans="1:14" s="18" customFormat="1" ht="15.75" customHeight="1">
      <c r="A148" s="65"/>
      <c r="B148" s="11"/>
      <c r="C148" s="11"/>
      <c r="D148" s="11"/>
      <c r="E148" s="11">
        <f>SUM(E145:E147)</f>
        <v>52</v>
      </c>
      <c r="F148" s="11">
        <f t="shared" ref="F148:I148" si="60">SUM(F145:F147)</f>
        <v>15</v>
      </c>
      <c r="G148" s="11">
        <f t="shared" si="60"/>
        <v>19</v>
      </c>
      <c r="H148" s="11">
        <f t="shared" si="60"/>
        <v>18</v>
      </c>
      <c r="I148" s="11">
        <f t="shared" si="60"/>
        <v>0</v>
      </c>
      <c r="J148" s="39">
        <f t="shared" si="55"/>
        <v>100</v>
      </c>
      <c r="K148" s="39">
        <f t="shared" si="51"/>
        <v>65.384615384615387</v>
      </c>
      <c r="L148" s="39">
        <f t="shared" si="52"/>
        <v>64.692307692307693</v>
      </c>
      <c r="M148" s="39">
        <f t="shared" si="53"/>
        <v>3.9423076923076925</v>
      </c>
      <c r="N148" s="39">
        <f t="shared" si="54"/>
        <v>58.07692307692308</v>
      </c>
    </row>
    <row r="149" spans="1:14" ht="15.75" customHeight="1">
      <c r="A149" s="5"/>
      <c r="B149" s="11"/>
      <c r="C149" s="11" t="s">
        <v>21</v>
      </c>
      <c r="D149" s="11">
        <v>11</v>
      </c>
      <c r="E149" s="11">
        <f t="shared" si="59"/>
        <v>16</v>
      </c>
      <c r="F149" s="5">
        <v>7</v>
      </c>
      <c r="G149" s="7">
        <v>3</v>
      </c>
      <c r="H149" s="5">
        <v>6</v>
      </c>
      <c r="I149" s="5">
        <v>0</v>
      </c>
      <c r="J149" s="8">
        <f t="shared" si="55"/>
        <v>100</v>
      </c>
      <c r="K149" s="8">
        <f t="shared" si="51"/>
        <v>62.5</v>
      </c>
      <c r="L149" s="8">
        <f t="shared" si="52"/>
        <v>69.25</v>
      </c>
      <c r="M149" s="8">
        <f t="shared" si="53"/>
        <v>4.0625</v>
      </c>
      <c r="N149" s="8">
        <f t="shared" si="54"/>
        <v>58.75</v>
      </c>
    </row>
    <row r="150" spans="1:14" ht="15.75" customHeight="1">
      <c r="A150" s="5"/>
      <c r="B150" s="11" t="s">
        <v>65</v>
      </c>
      <c r="C150" s="11"/>
      <c r="D150" s="11">
        <v>11</v>
      </c>
      <c r="E150" s="11">
        <f t="shared" si="59"/>
        <v>16</v>
      </c>
      <c r="F150" s="5">
        <v>7</v>
      </c>
      <c r="G150" s="7">
        <v>3</v>
      </c>
      <c r="H150" s="5">
        <v>6</v>
      </c>
      <c r="I150" s="5">
        <v>0</v>
      </c>
      <c r="J150" s="8">
        <f t="shared" si="55"/>
        <v>100</v>
      </c>
      <c r="K150" s="8">
        <f t="shared" si="51"/>
        <v>62.5</v>
      </c>
      <c r="L150" s="8">
        <f t="shared" si="52"/>
        <v>69.25</v>
      </c>
      <c r="M150" s="8">
        <f t="shared" si="53"/>
        <v>4.0625</v>
      </c>
      <c r="N150" s="8">
        <f t="shared" si="54"/>
        <v>58.75</v>
      </c>
    </row>
    <row r="151" spans="1:14" s="12" customFormat="1" ht="15.75" customHeight="1">
      <c r="A151" s="10"/>
      <c r="B151" s="11"/>
      <c r="C151" s="11"/>
      <c r="D151" s="11" t="s">
        <v>71</v>
      </c>
      <c r="E151" s="11">
        <f t="shared" si="59"/>
        <v>20</v>
      </c>
      <c r="F151" s="6">
        <v>7</v>
      </c>
      <c r="G151" s="6">
        <v>4</v>
      </c>
      <c r="H151" s="6">
        <v>9</v>
      </c>
      <c r="I151" s="6">
        <v>0</v>
      </c>
      <c r="J151" s="8">
        <f t="shared" si="55"/>
        <v>100</v>
      </c>
      <c r="K151" s="8">
        <f t="shared" si="51"/>
        <v>55</v>
      </c>
      <c r="L151" s="8">
        <f t="shared" si="52"/>
        <v>64</v>
      </c>
      <c r="M151" s="8">
        <f t="shared" si="53"/>
        <v>3.9</v>
      </c>
      <c r="N151" s="8">
        <f t="shared" si="54"/>
        <v>51</v>
      </c>
    </row>
    <row r="152" spans="1:14" ht="15.75" customHeight="1">
      <c r="A152" s="5"/>
      <c r="B152" s="11" t="s">
        <v>65</v>
      </c>
      <c r="C152" s="11"/>
      <c r="D152" s="11" t="s">
        <v>71</v>
      </c>
      <c r="E152" s="11">
        <f t="shared" si="59"/>
        <v>20</v>
      </c>
      <c r="F152" s="5">
        <v>7</v>
      </c>
      <c r="G152" s="7">
        <v>4</v>
      </c>
      <c r="H152" s="5">
        <v>9</v>
      </c>
      <c r="I152" s="5">
        <v>0</v>
      </c>
      <c r="J152" s="8">
        <f t="shared" si="55"/>
        <v>100</v>
      </c>
      <c r="K152" s="8">
        <f t="shared" si="51"/>
        <v>55</v>
      </c>
      <c r="L152" s="8">
        <f t="shared" si="52"/>
        <v>64</v>
      </c>
      <c r="M152" s="8">
        <f t="shared" si="53"/>
        <v>3.9</v>
      </c>
      <c r="N152" s="8">
        <f t="shared" si="54"/>
        <v>51</v>
      </c>
    </row>
    <row r="153" spans="1:14" ht="15.75" customHeight="1">
      <c r="A153" s="5"/>
      <c r="B153" s="11"/>
      <c r="C153" s="11"/>
      <c r="D153" s="11" t="s">
        <v>44</v>
      </c>
      <c r="E153" s="11">
        <f t="shared" si="59"/>
        <v>14</v>
      </c>
      <c r="F153" s="5">
        <v>4</v>
      </c>
      <c r="G153" s="7">
        <v>7</v>
      </c>
      <c r="H153" s="5">
        <v>3</v>
      </c>
      <c r="I153" s="5">
        <v>0</v>
      </c>
      <c r="J153" s="8">
        <f t="shared" si="55"/>
        <v>100</v>
      </c>
      <c r="K153" s="8">
        <f t="shared" si="51"/>
        <v>78.571428571428569</v>
      </c>
      <c r="L153" s="8">
        <f t="shared" si="52"/>
        <v>68.285714285714292</v>
      </c>
      <c r="M153" s="8">
        <f t="shared" si="53"/>
        <v>4.0714285714285712</v>
      </c>
      <c r="N153" s="8">
        <f t="shared" si="54"/>
        <v>68.571428571428569</v>
      </c>
    </row>
    <row r="154" spans="1:14" ht="15.75" customHeight="1">
      <c r="A154" s="5"/>
      <c r="B154" s="11" t="s">
        <v>65</v>
      </c>
      <c r="C154" s="11"/>
      <c r="D154" s="11" t="s">
        <v>44</v>
      </c>
      <c r="E154" s="11">
        <f t="shared" si="59"/>
        <v>14</v>
      </c>
      <c r="F154" s="5">
        <v>4</v>
      </c>
      <c r="G154" s="7">
        <v>7</v>
      </c>
      <c r="H154" s="5">
        <v>3</v>
      </c>
      <c r="I154" s="5">
        <v>0</v>
      </c>
      <c r="J154" s="8">
        <f t="shared" si="55"/>
        <v>100</v>
      </c>
      <c r="K154" s="8">
        <f t="shared" si="51"/>
        <v>78.571428571428569</v>
      </c>
      <c r="L154" s="8">
        <f t="shared" si="52"/>
        <v>68.285714285714292</v>
      </c>
      <c r="M154" s="8">
        <f t="shared" si="53"/>
        <v>4.0714285714285712</v>
      </c>
      <c r="N154" s="8">
        <f t="shared" si="54"/>
        <v>68.571428571428569</v>
      </c>
    </row>
    <row r="155" spans="1:14" ht="15.75" customHeight="1">
      <c r="A155" s="5"/>
      <c r="B155" s="11"/>
      <c r="C155" s="11"/>
      <c r="D155" s="11" t="s">
        <v>49</v>
      </c>
      <c r="E155" s="11">
        <f t="shared" si="59"/>
        <v>14</v>
      </c>
      <c r="F155" s="5">
        <v>5</v>
      </c>
      <c r="G155" s="7">
        <v>3</v>
      </c>
      <c r="H155" s="5">
        <v>6</v>
      </c>
      <c r="I155" s="5">
        <v>0</v>
      </c>
      <c r="J155" s="8">
        <f t="shared" si="55"/>
        <v>100</v>
      </c>
      <c r="K155" s="8">
        <f t="shared" si="51"/>
        <v>57.142857142857146</v>
      </c>
      <c r="L155" s="8">
        <f t="shared" si="52"/>
        <v>64.857142857142861</v>
      </c>
      <c r="M155" s="8">
        <f t="shared" si="53"/>
        <v>3.9285714285714284</v>
      </c>
      <c r="N155" s="8">
        <f t="shared" si="54"/>
        <v>52.857142857142854</v>
      </c>
    </row>
    <row r="156" spans="1:14" ht="15.75" customHeight="1">
      <c r="A156" s="5"/>
      <c r="B156" s="11" t="s">
        <v>65</v>
      </c>
      <c r="C156" s="11"/>
      <c r="D156" s="11" t="s">
        <v>49</v>
      </c>
      <c r="E156" s="11">
        <f t="shared" si="59"/>
        <v>14</v>
      </c>
      <c r="F156" s="5">
        <v>5</v>
      </c>
      <c r="G156" s="7">
        <v>3</v>
      </c>
      <c r="H156" s="5">
        <v>6</v>
      </c>
      <c r="I156" s="5">
        <v>0</v>
      </c>
      <c r="J156" s="8">
        <f t="shared" si="55"/>
        <v>100</v>
      </c>
      <c r="K156" s="8">
        <f t="shared" si="51"/>
        <v>57.142857142857146</v>
      </c>
      <c r="L156" s="8">
        <f t="shared" si="52"/>
        <v>64.857142857142861</v>
      </c>
      <c r="M156" s="8">
        <f t="shared" si="53"/>
        <v>3.9285714285714284</v>
      </c>
      <c r="N156" s="8">
        <f t="shared" si="54"/>
        <v>52.857142857142854</v>
      </c>
    </row>
    <row r="157" spans="1:14" ht="15.75" customHeight="1">
      <c r="A157" s="5"/>
      <c r="B157" s="11"/>
      <c r="C157" s="11"/>
      <c r="D157" s="11" t="s">
        <v>56</v>
      </c>
      <c r="E157" s="11">
        <f t="shared" si="59"/>
        <v>12</v>
      </c>
      <c r="F157" s="5">
        <v>1</v>
      </c>
      <c r="G157" s="7">
        <v>2</v>
      </c>
      <c r="H157" s="5">
        <v>9</v>
      </c>
      <c r="I157" s="5">
        <v>0</v>
      </c>
      <c r="J157" s="8">
        <f t="shared" si="55"/>
        <v>100</v>
      </c>
      <c r="K157" s="8">
        <f t="shared" si="51"/>
        <v>25</v>
      </c>
      <c r="L157" s="8">
        <f t="shared" si="52"/>
        <v>46</v>
      </c>
      <c r="M157" s="8">
        <f t="shared" si="53"/>
        <v>3.3333333333333335</v>
      </c>
      <c r="N157" s="8">
        <f t="shared" si="54"/>
        <v>21.666666666666668</v>
      </c>
    </row>
    <row r="158" spans="1:14" ht="15.75" customHeight="1">
      <c r="A158" s="5"/>
      <c r="B158" s="11"/>
      <c r="C158" s="11"/>
      <c r="D158" s="11" t="s">
        <v>45</v>
      </c>
      <c r="E158" s="11">
        <f t="shared" si="59"/>
        <v>15</v>
      </c>
      <c r="F158" s="5">
        <v>6</v>
      </c>
      <c r="G158" s="7">
        <v>2</v>
      </c>
      <c r="H158" s="5">
        <v>7</v>
      </c>
      <c r="I158" s="5">
        <v>0</v>
      </c>
      <c r="J158" s="8">
        <f t="shared" si="55"/>
        <v>100</v>
      </c>
      <c r="K158" s="8">
        <f t="shared" si="51"/>
        <v>53.333333333333336</v>
      </c>
      <c r="L158" s="8">
        <f t="shared" si="52"/>
        <v>65.333333333333329</v>
      </c>
      <c r="M158" s="8">
        <f t="shared" si="53"/>
        <v>3.9333333333333331</v>
      </c>
      <c r="N158" s="8">
        <f t="shared" si="54"/>
        <v>50.666666666666664</v>
      </c>
    </row>
    <row r="159" spans="1:14" ht="15.75" customHeight="1">
      <c r="A159" s="5"/>
      <c r="B159" s="11"/>
      <c r="C159" s="11"/>
      <c r="D159" s="11" t="s">
        <v>55</v>
      </c>
      <c r="E159" s="11">
        <f t="shared" si="59"/>
        <v>19</v>
      </c>
      <c r="F159" s="5">
        <v>9</v>
      </c>
      <c r="G159" s="7">
        <v>5</v>
      </c>
      <c r="H159" s="5">
        <v>5</v>
      </c>
      <c r="I159" s="5">
        <v>0</v>
      </c>
      <c r="J159" s="8">
        <f t="shared" si="55"/>
        <v>100</v>
      </c>
      <c r="K159" s="8">
        <f t="shared" si="51"/>
        <v>73.684210526315795</v>
      </c>
      <c r="L159" s="8">
        <f t="shared" si="52"/>
        <v>73.684210526315795</v>
      </c>
      <c r="M159" s="8">
        <f t="shared" si="53"/>
        <v>4.2105263157894735</v>
      </c>
      <c r="N159" s="8">
        <f t="shared" si="54"/>
        <v>68.421052631578945</v>
      </c>
    </row>
    <row r="160" spans="1:14" s="18" customFormat="1" ht="15.75" customHeight="1">
      <c r="A160" s="65"/>
      <c r="B160" s="11"/>
      <c r="C160" s="11"/>
      <c r="D160" s="11"/>
      <c r="E160" s="11">
        <f>SUM(E149:E159)</f>
        <v>174</v>
      </c>
      <c r="F160" s="11">
        <f t="shared" ref="F160:I160" si="61">SUM(F149:F159)</f>
        <v>62</v>
      </c>
      <c r="G160" s="11">
        <f t="shared" si="61"/>
        <v>43</v>
      </c>
      <c r="H160" s="11">
        <f t="shared" si="61"/>
        <v>69</v>
      </c>
      <c r="I160" s="11">
        <f t="shared" si="61"/>
        <v>0</v>
      </c>
      <c r="J160" s="39">
        <f t="shared" si="55"/>
        <v>100</v>
      </c>
      <c r="K160" s="39">
        <f t="shared" si="51"/>
        <v>60.34482758620689</v>
      </c>
      <c r="L160" s="39">
        <f t="shared" si="52"/>
        <v>65.724137931034477</v>
      </c>
      <c r="M160" s="39">
        <f t="shared" si="53"/>
        <v>3.9597701149425286</v>
      </c>
      <c r="N160" s="39">
        <f t="shared" si="54"/>
        <v>55.402298850574709</v>
      </c>
    </row>
    <row r="161" spans="1:14" ht="15.75" customHeight="1">
      <c r="A161" s="5"/>
      <c r="B161" s="11"/>
      <c r="C161" s="11" t="s">
        <v>22</v>
      </c>
      <c r="D161" s="11" t="s">
        <v>50</v>
      </c>
      <c r="E161" s="11">
        <f t="shared" si="59"/>
        <v>17</v>
      </c>
      <c r="F161" s="5">
        <v>4</v>
      </c>
      <c r="G161" s="7">
        <v>4</v>
      </c>
      <c r="H161" s="5">
        <v>9</v>
      </c>
      <c r="I161" s="5">
        <v>0</v>
      </c>
      <c r="J161" s="8">
        <f t="shared" si="55"/>
        <v>100</v>
      </c>
      <c r="K161" s="8">
        <f t="shared" si="51"/>
        <v>47.058823529411768</v>
      </c>
      <c r="L161" s="8">
        <f t="shared" si="52"/>
        <v>57.647058823529413</v>
      </c>
      <c r="M161" s="8">
        <f t="shared" si="53"/>
        <v>3.7058823529411766</v>
      </c>
      <c r="N161" s="8">
        <f t="shared" si="54"/>
        <v>42.352941176470587</v>
      </c>
    </row>
    <row r="162" spans="1:14" ht="15.75" customHeight="1">
      <c r="A162" s="5"/>
      <c r="B162" s="11" t="s">
        <v>65</v>
      </c>
      <c r="C162" s="11"/>
      <c r="D162" s="11" t="s">
        <v>50</v>
      </c>
      <c r="E162" s="11">
        <f t="shared" si="59"/>
        <v>17</v>
      </c>
      <c r="F162" s="5">
        <v>4</v>
      </c>
      <c r="G162" s="7">
        <v>7</v>
      </c>
      <c r="H162" s="5">
        <v>6</v>
      </c>
      <c r="I162" s="5">
        <v>0</v>
      </c>
      <c r="J162" s="8">
        <f t="shared" si="55"/>
        <v>100</v>
      </c>
      <c r="K162" s="8">
        <f t="shared" si="51"/>
        <v>64.705882352941188</v>
      </c>
      <c r="L162" s="8">
        <f t="shared" si="52"/>
        <v>62.588235294117645</v>
      </c>
      <c r="M162" s="8">
        <f t="shared" si="53"/>
        <v>3.8823529411764706</v>
      </c>
      <c r="N162" s="8">
        <f t="shared" si="54"/>
        <v>56.470588235294116</v>
      </c>
    </row>
    <row r="163" spans="1:14" ht="15.75" customHeight="1">
      <c r="A163" s="5"/>
      <c r="B163" s="11"/>
      <c r="C163" s="11"/>
      <c r="D163" s="11" t="s">
        <v>46</v>
      </c>
      <c r="E163" s="11">
        <f t="shared" si="59"/>
        <v>17</v>
      </c>
      <c r="F163" s="5">
        <v>1</v>
      </c>
      <c r="G163" s="7">
        <v>5</v>
      </c>
      <c r="H163" s="5">
        <v>10</v>
      </c>
      <c r="I163" s="5">
        <v>1</v>
      </c>
      <c r="J163" s="8">
        <f t="shared" si="55"/>
        <v>94.117647058823536</v>
      </c>
      <c r="K163" s="8">
        <f t="shared" si="51"/>
        <v>35.294117647058826</v>
      </c>
      <c r="L163" s="8">
        <f t="shared" si="52"/>
        <v>46.823529411764703</v>
      </c>
      <c r="M163" s="8">
        <f t="shared" si="53"/>
        <v>3.3529411764705883</v>
      </c>
      <c r="N163" s="8">
        <f t="shared" si="54"/>
        <v>29.411764705882351</v>
      </c>
    </row>
    <row r="164" spans="1:14" ht="15.75" customHeight="1">
      <c r="A164" s="5"/>
      <c r="B164" s="11" t="s">
        <v>65</v>
      </c>
      <c r="C164" s="11"/>
      <c r="D164" s="11" t="s">
        <v>46</v>
      </c>
      <c r="E164" s="11">
        <f t="shared" si="59"/>
        <v>17</v>
      </c>
      <c r="F164" s="5">
        <v>1</v>
      </c>
      <c r="G164" s="7">
        <v>6</v>
      </c>
      <c r="H164" s="5">
        <v>8</v>
      </c>
      <c r="I164" s="5">
        <v>2</v>
      </c>
      <c r="J164" s="8">
        <f t="shared" si="55"/>
        <v>88.235294117647072</v>
      </c>
      <c r="K164" s="8">
        <f t="shared" si="51"/>
        <v>41.176470588235297</v>
      </c>
      <c r="L164" s="8">
        <f t="shared" si="52"/>
        <v>47.294117647058826</v>
      </c>
      <c r="M164" s="8">
        <f t="shared" si="53"/>
        <v>3.3529411764705883</v>
      </c>
      <c r="N164" s="8">
        <f t="shared" si="54"/>
        <v>34.117647058823529</v>
      </c>
    </row>
    <row r="165" spans="1:14" ht="15.75" customHeight="1">
      <c r="A165" s="5"/>
      <c r="B165" s="11"/>
      <c r="C165" s="11"/>
      <c r="D165" s="11" t="s">
        <v>47</v>
      </c>
      <c r="E165" s="11">
        <f t="shared" si="59"/>
        <v>16</v>
      </c>
      <c r="F165" s="5">
        <v>3</v>
      </c>
      <c r="G165" s="7">
        <v>7</v>
      </c>
      <c r="H165" s="5">
        <v>6</v>
      </c>
      <c r="I165" s="5">
        <v>0</v>
      </c>
      <c r="J165" s="8">
        <f t="shared" si="55"/>
        <v>100</v>
      </c>
      <c r="K165" s="8">
        <f t="shared" si="51"/>
        <v>62.5</v>
      </c>
      <c r="L165" s="8">
        <f t="shared" si="52"/>
        <v>60.25</v>
      </c>
      <c r="M165" s="8">
        <f t="shared" si="53"/>
        <v>3.8125</v>
      </c>
      <c r="N165" s="8">
        <f t="shared" si="54"/>
        <v>53.75</v>
      </c>
    </row>
    <row r="166" spans="1:14" ht="15.75" customHeight="1">
      <c r="A166" s="5"/>
      <c r="B166" s="11" t="s">
        <v>65</v>
      </c>
      <c r="C166" s="11"/>
      <c r="D166" s="11" t="s">
        <v>47</v>
      </c>
      <c r="E166" s="11">
        <f t="shared" si="59"/>
        <v>16</v>
      </c>
      <c r="F166" s="5">
        <v>4</v>
      </c>
      <c r="G166" s="7">
        <v>7</v>
      </c>
      <c r="H166" s="5">
        <v>5</v>
      </c>
      <c r="I166" s="5">
        <v>0</v>
      </c>
      <c r="J166" s="8">
        <f t="shared" si="55"/>
        <v>100</v>
      </c>
      <c r="K166" s="8">
        <f t="shared" si="51"/>
        <v>68.75</v>
      </c>
      <c r="L166" s="8">
        <f t="shared" si="52"/>
        <v>64.25</v>
      </c>
      <c r="M166" s="8">
        <f t="shared" si="53"/>
        <v>3.9375</v>
      </c>
      <c r="N166" s="8">
        <f t="shared" si="54"/>
        <v>60</v>
      </c>
    </row>
    <row r="167" spans="1:14" ht="15.75" customHeight="1">
      <c r="A167" s="5"/>
      <c r="B167" s="11"/>
      <c r="C167" s="11"/>
      <c r="D167" s="11" t="s">
        <v>48</v>
      </c>
      <c r="E167" s="11">
        <f t="shared" si="59"/>
        <v>16</v>
      </c>
      <c r="F167" s="5">
        <v>3</v>
      </c>
      <c r="G167" s="7">
        <v>4</v>
      </c>
      <c r="H167" s="5">
        <v>8</v>
      </c>
      <c r="I167" s="5">
        <v>1</v>
      </c>
      <c r="J167" s="8">
        <f t="shared" si="55"/>
        <v>93.75</v>
      </c>
      <c r="K167" s="8">
        <f t="shared" si="51"/>
        <v>43.75</v>
      </c>
      <c r="L167" s="8">
        <f t="shared" si="52"/>
        <v>53.75</v>
      </c>
      <c r="M167" s="8">
        <f t="shared" si="53"/>
        <v>3.5625</v>
      </c>
      <c r="N167" s="8">
        <f t="shared" si="54"/>
        <v>38.75</v>
      </c>
    </row>
    <row r="168" spans="1:14" ht="15.75" customHeight="1">
      <c r="A168" s="5"/>
      <c r="B168" s="11" t="s">
        <v>65</v>
      </c>
      <c r="C168" s="11"/>
      <c r="D168" s="11" t="s">
        <v>48</v>
      </c>
      <c r="E168" s="11">
        <f t="shared" si="59"/>
        <v>16</v>
      </c>
      <c r="F168" s="5">
        <v>3</v>
      </c>
      <c r="G168" s="7">
        <v>5</v>
      </c>
      <c r="H168" s="5">
        <v>7</v>
      </c>
      <c r="I168" s="5">
        <v>1</v>
      </c>
      <c r="J168" s="8">
        <f t="shared" si="55"/>
        <v>93.75</v>
      </c>
      <c r="K168" s="8">
        <f t="shared" si="51"/>
        <v>50</v>
      </c>
      <c r="L168" s="8">
        <f t="shared" si="52"/>
        <v>55.5</v>
      </c>
      <c r="M168" s="8">
        <f t="shared" si="53"/>
        <v>3.625</v>
      </c>
      <c r="N168" s="8">
        <f t="shared" si="54"/>
        <v>43.75</v>
      </c>
    </row>
    <row r="169" spans="1:14" ht="15.75" customHeight="1">
      <c r="A169" s="5"/>
      <c r="B169" s="11"/>
      <c r="C169" s="11"/>
      <c r="D169" s="11" t="s">
        <v>74</v>
      </c>
      <c r="E169" s="11">
        <f t="shared" si="59"/>
        <v>15</v>
      </c>
      <c r="F169" s="5">
        <v>0</v>
      </c>
      <c r="G169" s="7">
        <v>3</v>
      </c>
      <c r="H169" s="5">
        <v>11</v>
      </c>
      <c r="I169" s="5">
        <v>1</v>
      </c>
      <c r="J169" s="8">
        <f t="shared" si="55"/>
        <v>93.333333333333343</v>
      </c>
      <c r="K169" s="8">
        <f t="shared" si="51"/>
        <v>20</v>
      </c>
      <c r="L169" s="8">
        <f t="shared" si="52"/>
        <v>40.266666666666666</v>
      </c>
      <c r="M169" s="8">
        <f t="shared" si="53"/>
        <v>3.1333333333333333</v>
      </c>
      <c r="N169" s="8">
        <f t="shared" si="54"/>
        <v>16</v>
      </c>
    </row>
    <row r="170" spans="1:14" ht="15.75" customHeight="1">
      <c r="A170" s="5"/>
      <c r="B170" s="11" t="s">
        <v>65</v>
      </c>
      <c r="C170" s="11"/>
      <c r="D170" s="11" t="s">
        <v>74</v>
      </c>
      <c r="E170" s="11">
        <f t="shared" si="59"/>
        <v>15</v>
      </c>
      <c r="F170" s="5">
        <v>0</v>
      </c>
      <c r="G170" s="7">
        <v>5</v>
      </c>
      <c r="H170" s="5">
        <v>9</v>
      </c>
      <c r="I170" s="5">
        <v>1</v>
      </c>
      <c r="J170" s="8">
        <f t="shared" si="55"/>
        <v>93.333333333333343</v>
      </c>
      <c r="K170" s="8">
        <f t="shared" si="51"/>
        <v>33.333333333333336</v>
      </c>
      <c r="L170" s="8">
        <f t="shared" si="52"/>
        <v>44</v>
      </c>
      <c r="M170" s="8">
        <f t="shared" si="53"/>
        <v>3.2666666666666666</v>
      </c>
      <c r="N170" s="8">
        <f t="shared" si="54"/>
        <v>26.666666666666668</v>
      </c>
    </row>
    <row r="171" spans="1:14" s="12" customFormat="1" ht="15.75" customHeight="1">
      <c r="A171" s="10"/>
      <c r="B171" s="11"/>
      <c r="C171" s="11"/>
      <c r="D171" s="11">
        <v>10</v>
      </c>
      <c r="E171" s="11">
        <f t="shared" si="59"/>
        <v>18</v>
      </c>
      <c r="F171" s="6">
        <v>8</v>
      </c>
      <c r="G171" s="6">
        <v>3</v>
      </c>
      <c r="H171" s="6">
        <v>7</v>
      </c>
      <c r="I171" s="6">
        <v>0</v>
      </c>
      <c r="J171" s="8">
        <f t="shared" si="55"/>
        <v>100</v>
      </c>
      <c r="K171" s="8">
        <f t="shared" si="51"/>
        <v>61.111111111111107</v>
      </c>
      <c r="L171" s="8">
        <f t="shared" si="52"/>
        <v>69.111111111111114</v>
      </c>
      <c r="M171" s="8">
        <f t="shared" si="53"/>
        <v>4.0555555555555554</v>
      </c>
      <c r="N171" s="8">
        <f t="shared" si="54"/>
        <v>57.777777777777779</v>
      </c>
    </row>
    <row r="172" spans="1:14" ht="15.75" customHeight="1">
      <c r="A172" s="5"/>
      <c r="B172" s="11" t="s">
        <v>65</v>
      </c>
      <c r="C172" s="11"/>
      <c r="D172" s="11">
        <v>10</v>
      </c>
      <c r="E172" s="11">
        <f t="shared" si="59"/>
        <v>18</v>
      </c>
      <c r="F172" s="5">
        <v>8</v>
      </c>
      <c r="G172" s="7">
        <v>6</v>
      </c>
      <c r="H172" s="5">
        <v>4</v>
      </c>
      <c r="I172" s="5">
        <v>0</v>
      </c>
      <c r="J172" s="8">
        <f t="shared" si="55"/>
        <v>100</v>
      </c>
      <c r="K172" s="8">
        <f t="shared" si="51"/>
        <v>77.777777777777771</v>
      </c>
      <c r="L172" s="8">
        <f t="shared" si="52"/>
        <v>73.777777777777771</v>
      </c>
      <c r="M172" s="8">
        <f t="shared" si="53"/>
        <v>4.2222222222222223</v>
      </c>
      <c r="N172" s="8">
        <f t="shared" si="54"/>
        <v>71.111111111111114</v>
      </c>
    </row>
    <row r="173" spans="1:14" s="18" customFormat="1" ht="15.75" customHeight="1">
      <c r="A173" s="65"/>
      <c r="B173" s="11"/>
      <c r="C173" s="11"/>
      <c r="D173" s="11"/>
      <c r="E173" s="11">
        <f>SUM(E161:E172)</f>
        <v>198</v>
      </c>
      <c r="F173" s="11">
        <f t="shared" ref="F173:I173" si="62">SUM(F161:F172)</f>
        <v>39</v>
      </c>
      <c r="G173" s="11">
        <f t="shared" si="62"/>
        <v>62</v>
      </c>
      <c r="H173" s="11">
        <f t="shared" si="62"/>
        <v>90</v>
      </c>
      <c r="I173" s="11">
        <f t="shared" si="62"/>
        <v>7</v>
      </c>
      <c r="J173" s="39">
        <f t="shared" si="55"/>
        <v>96.464646464646478</v>
      </c>
      <c r="K173" s="39">
        <f t="shared" si="51"/>
        <v>51.01010101010101</v>
      </c>
      <c r="L173" s="39">
        <f t="shared" si="52"/>
        <v>56.666666666666664</v>
      </c>
      <c r="M173" s="39">
        <f t="shared" si="53"/>
        <v>3.6717171717171717</v>
      </c>
      <c r="N173" s="39">
        <f t="shared" si="54"/>
        <v>44.747474747474747</v>
      </c>
    </row>
    <row r="174" spans="1:14" ht="15.75" customHeight="1">
      <c r="A174" s="5"/>
      <c r="B174" s="11"/>
      <c r="C174" s="11" t="s">
        <v>5</v>
      </c>
      <c r="D174" s="11" t="s">
        <v>53</v>
      </c>
      <c r="E174" s="11">
        <f t="shared" si="59"/>
        <v>15</v>
      </c>
      <c r="F174" s="5">
        <v>0</v>
      </c>
      <c r="G174" s="7">
        <v>4</v>
      </c>
      <c r="H174" s="5">
        <v>10</v>
      </c>
      <c r="I174" s="5">
        <v>1</v>
      </c>
      <c r="J174" s="8">
        <f t="shared" si="55"/>
        <v>93.333333333333343</v>
      </c>
      <c r="K174" s="8">
        <f t="shared" si="51"/>
        <v>26.666666666666668</v>
      </c>
      <c r="L174" s="8">
        <f t="shared" si="52"/>
        <v>42.133333333333333</v>
      </c>
      <c r="M174" s="8">
        <f t="shared" si="53"/>
        <v>3.2</v>
      </c>
      <c r="N174" s="8">
        <f t="shared" si="54"/>
        <v>21.333333333333332</v>
      </c>
    </row>
    <row r="175" spans="1:14" ht="15.75" customHeight="1">
      <c r="A175" s="5"/>
      <c r="B175" s="11" t="s">
        <v>65</v>
      </c>
      <c r="C175" s="11"/>
      <c r="D175" s="11" t="s">
        <v>53</v>
      </c>
      <c r="E175" s="11">
        <f t="shared" si="59"/>
        <v>15</v>
      </c>
      <c r="F175" s="5">
        <v>0</v>
      </c>
      <c r="G175" s="7">
        <v>4</v>
      </c>
      <c r="H175" s="5">
        <v>10</v>
      </c>
      <c r="I175" s="5">
        <v>1</v>
      </c>
      <c r="J175" s="8">
        <f t="shared" si="55"/>
        <v>93.333333333333343</v>
      </c>
      <c r="K175" s="8">
        <f t="shared" si="51"/>
        <v>26.666666666666668</v>
      </c>
      <c r="L175" s="8">
        <f t="shared" si="52"/>
        <v>42.133333333333333</v>
      </c>
      <c r="M175" s="8">
        <f t="shared" si="53"/>
        <v>3.2</v>
      </c>
      <c r="N175" s="8">
        <f t="shared" si="54"/>
        <v>21.333333333333332</v>
      </c>
    </row>
    <row r="176" spans="1:14" ht="15.75" customHeight="1">
      <c r="A176" s="5"/>
      <c r="B176" s="11"/>
      <c r="C176" s="11"/>
      <c r="D176" s="11" t="s">
        <v>72</v>
      </c>
      <c r="E176" s="11">
        <f t="shared" si="59"/>
        <v>14</v>
      </c>
      <c r="F176" s="5">
        <v>0</v>
      </c>
      <c r="G176" s="7">
        <v>6</v>
      </c>
      <c r="H176" s="5">
        <v>8</v>
      </c>
      <c r="I176" s="5">
        <v>0</v>
      </c>
      <c r="J176" s="8">
        <f t="shared" si="55"/>
        <v>100</v>
      </c>
      <c r="K176" s="8">
        <f t="shared" si="51"/>
        <v>42.857142857142861</v>
      </c>
      <c r="L176" s="8">
        <f t="shared" si="52"/>
        <v>48</v>
      </c>
      <c r="M176" s="8">
        <f t="shared" si="53"/>
        <v>3.4285714285714284</v>
      </c>
      <c r="N176" s="8">
        <f t="shared" si="54"/>
        <v>34.285714285714285</v>
      </c>
    </row>
    <row r="177" spans="1:14" ht="15.75" customHeight="1">
      <c r="A177" s="5"/>
      <c r="B177" s="11" t="s">
        <v>70</v>
      </c>
      <c r="C177" s="11"/>
      <c r="D177" s="11" t="s">
        <v>72</v>
      </c>
      <c r="E177" s="11">
        <f t="shared" si="59"/>
        <v>14</v>
      </c>
      <c r="F177" s="5">
        <v>0</v>
      </c>
      <c r="G177" s="7">
        <v>4</v>
      </c>
      <c r="H177" s="5">
        <v>10</v>
      </c>
      <c r="I177" s="5">
        <v>0</v>
      </c>
      <c r="J177" s="8">
        <f t="shared" si="55"/>
        <v>100</v>
      </c>
      <c r="K177" s="8">
        <f t="shared" si="51"/>
        <v>28.571428571428573</v>
      </c>
      <c r="L177" s="8">
        <f t="shared" si="52"/>
        <v>44</v>
      </c>
      <c r="M177" s="8">
        <f t="shared" si="53"/>
        <v>3.2857142857142856</v>
      </c>
      <c r="N177" s="8">
        <f t="shared" si="54"/>
        <v>22.857142857142858</v>
      </c>
    </row>
    <row r="178" spans="1:14" s="41" customFormat="1" ht="15.75" customHeight="1">
      <c r="A178" s="65"/>
      <c r="B178" s="11"/>
      <c r="C178" s="11"/>
      <c r="D178" s="11"/>
      <c r="E178" s="11">
        <f>SUM(E174:E177)</f>
        <v>58</v>
      </c>
      <c r="F178" s="11">
        <f t="shared" ref="F178:I178" si="63">SUM(F174:F177)</f>
        <v>0</v>
      </c>
      <c r="G178" s="11">
        <f t="shared" si="63"/>
        <v>18</v>
      </c>
      <c r="H178" s="11">
        <f t="shared" si="63"/>
        <v>38</v>
      </c>
      <c r="I178" s="11">
        <f t="shared" si="63"/>
        <v>2</v>
      </c>
      <c r="J178" s="39">
        <f t="shared" si="55"/>
        <v>96.551724137931032</v>
      </c>
      <c r="K178" s="39">
        <f t="shared" si="51"/>
        <v>31.034482758620687</v>
      </c>
      <c r="L178" s="39">
        <f t="shared" si="52"/>
        <v>44</v>
      </c>
      <c r="M178" s="39">
        <f t="shared" si="53"/>
        <v>3.2758620689655173</v>
      </c>
      <c r="N178" s="39">
        <f t="shared" si="54"/>
        <v>24.827586206896552</v>
      </c>
    </row>
    <row r="179" spans="1:14" s="1" customFormat="1" ht="15.75" customHeight="1">
      <c r="A179" s="5"/>
      <c r="B179" s="11"/>
      <c r="C179" s="11" t="s">
        <v>23</v>
      </c>
      <c r="D179" s="11" t="s">
        <v>54</v>
      </c>
      <c r="E179" s="11">
        <f t="shared" si="59"/>
        <v>17</v>
      </c>
      <c r="F179" s="5">
        <v>3</v>
      </c>
      <c r="G179" s="7">
        <v>4</v>
      </c>
      <c r="H179" s="5">
        <v>9</v>
      </c>
      <c r="I179" s="5">
        <v>1</v>
      </c>
      <c r="J179" s="8">
        <f t="shared" si="55"/>
        <v>94.117647058823536</v>
      </c>
      <c r="K179" s="8">
        <f t="shared" si="51"/>
        <v>41.176470588235297</v>
      </c>
      <c r="L179" s="8">
        <f t="shared" si="52"/>
        <v>52.705882352941174</v>
      </c>
      <c r="M179" s="8">
        <f t="shared" si="53"/>
        <v>3.5294117647058822</v>
      </c>
      <c r="N179" s="8">
        <f t="shared" si="54"/>
        <v>36.470588235294116</v>
      </c>
    </row>
    <row r="180" spans="1:14" s="1" customFormat="1" ht="15.75" customHeight="1">
      <c r="A180" s="5"/>
      <c r="B180" s="11" t="s">
        <v>65</v>
      </c>
      <c r="C180" s="11"/>
      <c r="D180" s="11" t="s">
        <v>54</v>
      </c>
      <c r="E180" s="11">
        <f t="shared" si="59"/>
        <v>17</v>
      </c>
      <c r="F180" s="5">
        <v>2</v>
      </c>
      <c r="G180" s="7">
        <v>5</v>
      </c>
      <c r="H180" s="5">
        <v>9</v>
      </c>
      <c r="I180" s="5">
        <v>1</v>
      </c>
      <c r="J180" s="8">
        <f t="shared" si="55"/>
        <v>94.117647058823536</v>
      </c>
      <c r="K180" s="8">
        <f t="shared" si="51"/>
        <v>41.176470588235297</v>
      </c>
      <c r="L180" s="8">
        <f t="shared" si="52"/>
        <v>50.588235294117645</v>
      </c>
      <c r="M180" s="8">
        <f t="shared" si="53"/>
        <v>3.4705882352941178</v>
      </c>
      <c r="N180" s="8">
        <f t="shared" si="54"/>
        <v>35.294117647058826</v>
      </c>
    </row>
    <row r="181" spans="1:14" s="18" customFormat="1" ht="15.75" customHeight="1">
      <c r="A181" s="65"/>
      <c r="B181" s="11"/>
      <c r="C181" s="11"/>
      <c r="D181" s="11"/>
      <c r="E181" s="11">
        <f>SUM(E179:E180)</f>
        <v>34</v>
      </c>
      <c r="F181" s="11">
        <f t="shared" ref="F181:I181" si="64">SUM(F179:F180)</f>
        <v>5</v>
      </c>
      <c r="G181" s="11">
        <f t="shared" si="64"/>
        <v>9</v>
      </c>
      <c r="H181" s="11">
        <f t="shared" si="64"/>
        <v>18</v>
      </c>
      <c r="I181" s="11">
        <f t="shared" si="64"/>
        <v>2</v>
      </c>
      <c r="J181" s="39">
        <f t="shared" si="55"/>
        <v>94.117647058823536</v>
      </c>
      <c r="K181" s="39">
        <f t="shared" si="51"/>
        <v>41.176470588235297</v>
      </c>
      <c r="L181" s="39">
        <f t="shared" si="52"/>
        <v>51.647058823529413</v>
      </c>
      <c r="M181" s="39">
        <f t="shared" si="53"/>
        <v>3.5</v>
      </c>
      <c r="N181" s="39">
        <f t="shared" si="54"/>
        <v>35.882352941176471</v>
      </c>
    </row>
    <row r="182" spans="1:14" s="18" customFormat="1" ht="15.75" customHeight="1">
      <c r="A182" s="65"/>
      <c r="B182" s="11"/>
      <c r="C182" s="11"/>
      <c r="D182" s="11"/>
      <c r="E182" s="11">
        <f>E178+E173+E160+E148</f>
        <v>482</v>
      </c>
      <c r="F182" s="11">
        <f t="shared" ref="F182:I182" si="65">F178+F173+F160+F148</f>
        <v>116</v>
      </c>
      <c r="G182" s="11">
        <f t="shared" si="65"/>
        <v>142</v>
      </c>
      <c r="H182" s="11">
        <f t="shared" si="65"/>
        <v>215</v>
      </c>
      <c r="I182" s="11">
        <f t="shared" si="65"/>
        <v>9</v>
      </c>
      <c r="J182" s="39">
        <f t="shared" si="55"/>
        <v>98.132780082987551</v>
      </c>
      <c r="K182" s="39">
        <f t="shared" si="51"/>
        <v>53.526970954356848</v>
      </c>
      <c r="L182" s="39">
        <f t="shared" si="52"/>
        <v>59.278008298755189</v>
      </c>
      <c r="M182" s="39">
        <f t="shared" si="53"/>
        <v>3.7572614107883817</v>
      </c>
      <c r="N182" s="39">
        <f t="shared" si="54"/>
        <v>47.634854771784234</v>
      </c>
    </row>
    <row r="183" spans="1:14" ht="15.75" customHeight="1">
      <c r="A183" s="5"/>
      <c r="B183" s="11" t="s">
        <v>33</v>
      </c>
      <c r="C183" s="11"/>
      <c r="D183" s="11" t="s">
        <v>49</v>
      </c>
      <c r="E183" s="11">
        <f t="shared" si="59"/>
        <v>14</v>
      </c>
      <c r="F183" s="5">
        <v>5</v>
      </c>
      <c r="G183" s="7">
        <v>7</v>
      </c>
      <c r="H183" s="5">
        <v>2</v>
      </c>
      <c r="I183" s="5">
        <v>0</v>
      </c>
      <c r="J183" s="8">
        <f t="shared" si="55"/>
        <v>100</v>
      </c>
      <c r="K183" s="8">
        <f t="shared" si="51"/>
        <v>85.714285714285722</v>
      </c>
      <c r="L183" s="8">
        <f t="shared" si="52"/>
        <v>72.857142857142861</v>
      </c>
      <c r="M183" s="8">
        <f t="shared" si="53"/>
        <v>4.2142857142857144</v>
      </c>
      <c r="N183" s="8">
        <f t="shared" si="54"/>
        <v>75.714285714285708</v>
      </c>
    </row>
    <row r="184" spans="1:14" ht="15.75" customHeight="1">
      <c r="A184" s="5"/>
      <c r="B184" s="11"/>
      <c r="C184" s="11"/>
      <c r="D184" s="11" t="s">
        <v>44</v>
      </c>
      <c r="E184" s="11">
        <f t="shared" si="59"/>
        <v>14</v>
      </c>
      <c r="F184" s="5">
        <v>3</v>
      </c>
      <c r="G184" s="7">
        <v>9</v>
      </c>
      <c r="H184" s="5">
        <v>2</v>
      </c>
      <c r="I184" s="5">
        <v>0</v>
      </c>
      <c r="J184" s="8">
        <f t="shared" si="55"/>
        <v>100</v>
      </c>
      <c r="K184" s="8">
        <f t="shared" si="51"/>
        <v>85.714285714285722</v>
      </c>
      <c r="L184" s="8">
        <f t="shared" si="52"/>
        <v>67.714285714285708</v>
      </c>
      <c r="M184" s="8">
        <f t="shared" si="53"/>
        <v>4.0714285714285712</v>
      </c>
      <c r="N184" s="8">
        <f t="shared" si="54"/>
        <v>72.857142857142861</v>
      </c>
    </row>
    <row r="185" spans="1:14" ht="15.75" customHeight="1">
      <c r="A185" s="5"/>
      <c r="B185" s="11"/>
      <c r="C185" s="11"/>
      <c r="D185" s="11" t="s">
        <v>53</v>
      </c>
      <c r="E185" s="11">
        <f t="shared" si="59"/>
        <v>15</v>
      </c>
      <c r="F185" s="5">
        <v>0</v>
      </c>
      <c r="G185" s="7">
        <v>7</v>
      </c>
      <c r="H185" s="5">
        <v>8</v>
      </c>
      <c r="I185" s="5">
        <v>0</v>
      </c>
      <c r="J185" s="8">
        <f t="shared" si="55"/>
        <v>100</v>
      </c>
      <c r="K185" s="8">
        <f t="shared" si="51"/>
        <v>46.666666666666671</v>
      </c>
      <c r="L185" s="8">
        <f t="shared" si="52"/>
        <v>49.06666666666667</v>
      </c>
      <c r="M185" s="8">
        <f t="shared" si="53"/>
        <v>3.4666666666666668</v>
      </c>
      <c r="N185" s="8">
        <f t="shared" si="54"/>
        <v>37.333333333333336</v>
      </c>
    </row>
    <row r="186" spans="1:14" ht="15.75" customHeight="1">
      <c r="A186" s="5"/>
      <c r="B186" s="11"/>
      <c r="C186" s="11"/>
      <c r="D186" s="11" t="s">
        <v>72</v>
      </c>
      <c r="E186" s="11">
        <f t="shared" si="59"/>
        <v>14</v>
      </c>
      <c r="F186" s="5">
        <v>1</v>
      </c>
      <c r="G186" s="7">
        <v>7</v>
      </c>
      <c r="H186" s="5">
        <v>6</v>
      </c>
      <c r="I186" s="5">
        <v>0</v>
      </c>
      <c r="J186" s="8">
        <f t="shared" si="55"/>
        <v>100</v>
      </c>
      <c r="K186" s="8">
        <f t="shared" ref="K186:K249" si="66">100/E186*(G186+F186)</f>
        <v>57.142857142857146</v>
      </c>
      <c r="L186" s="8">
        <f t="shared" ref="L186:L249" si="67">(F186*100+G186*64+H186*36+I186*16)/E186</f>
        <v>54.571428571428569</v>
      </c>
      <c r="M186" s="8">
        <f t="shared" ref="M186:M249" si="68">(F186*5+G186*4+H186*3+I186*2)/E186</f>
        <v>3.6428571428571428</v>
      </c>
      <c r="N186" s="8">
        <f t="shared" ref="N186:N249" si="69">(100*F186+80*G186)/E186</f>
        <v>47.142857142857146</v>
      </c>
    </row>
    <row r="187" spans="1:14" ht="15.75" customHeight="1">
      <c r="A187" s="5"/>
      <c r="B187" s="11"/>
      <c r="C187" s="11"/>
      <c r="D187" s="11" t="s">
        <v>50</v>
      </c>
      <c r="E187" s="11">
        <f t="shared" si="59"/>
        <v>17</v>
      </c>
      <c r="F187" s="5">
        <v>2</v>
      </c>
      <c r="G187" s="7">
        <v>7</v>
      </c>
      <c r="H187" s="5">
        <v>8</v>
      </c>
      <c r="I187" s="5">
        <v>0</v>
      </c>
      <c r="J187" s="8">
        <f t="shared" si="55"/>
        <v>100</v>
      </c>
      <c r="K187" s="8">
        <f t="shared" si="66"/>
        <v>52.941176470588239</v>
      </c>
      <c r="L187" s="8">
        <f t="shared" si="67"/>
        <v>55.058823529411768</v>
      </c>
      <c r="M187" s="8">
        <f t="shared" si="68"/>
        <v>3.6470588235294117</v>
      </c>
      <c r="N187" s="8">
        <f t="shared" si="69"/>
        <v>44.705882352941174</v>
      </c>
    </row>
    <row r="188" spans="1:14" ht="15.75" customHeight="1">
      <c r="A188" s="5"/>
      <c r="B188" s="11"/>
      <c r="C188" s="11"/>
      <c r="D188" s="11" t="s">
        <v>54</v>
      </c>
      <c r="E188" s="11">
        <f t="shared" si="59"/>
        <v>17</v>
      </c>
      <c r="F188" s="5">
        <v>3</v>
      </c>
      <c r="G188" s="7">
        <v>4</v>
      </c>
      <c r="H188" s="5">
        <v>9</v>
      </c>
      <c r="I188" s="5">
        <v>1</v>
      </c>
      <c r="J188" s="8">
        <f t="shared" si="55"/>
        <v>94.117647058823536</v>
      </c>
      <c r="K188" s="8">
        <f t="shared" si="66"/>
        <v>41.176470588235297</v>
      </c>
      <c r="L188" s="8">
        <f t="shared" si="67"/>
        <v>52.705882352941174</v>
      </c>
      <c r="M188" s="8">
        <f t="shared" si="68"/>
        <v>3.5294117647058822</v>
      </c>
      <c r="N188" s="8">
        <f t="shared" si="69"/>
        <v>36.470588235294116</v>
      </c>
    </row>
    <row r="189" spans="1:14" ht="15.75" customHeight="1">
      <c r="A189" s="5"/>
      <c r="B189" s="11"/>
      <c r="C189" s="11"/>
      <c r="D189" s="11" t="s">
        <v>46</v>
      </c>
      <c r="E189" s="11">
        <f t="shared" si="59"/>
        <v>16</v>
      </c>
      <c r="F189" s="5">
        <v>1</v>
      </c>
      <c r="G189" s="7">
        <v>5</v>
      </c>
      <c r="H189" s="5">
        <v>10</v>
      </c>
      <c r="I189" s="5">
        <v>0</v>
      </c>
      <c r="J189" s="8">
        <f t="shared" si="55"/>
        <v>100</v>
      </c>
      <c r="K189" s="8">
        <f t="shared" si="66"/>
        <v>37.5</v>
      </c>
      <c r="L189" s="8">
        <f t="shared" si="67"/>
        <v>48.75</v>
      </c>
      <c r="M189" s="8">
        <f t="shared" si="68"/>
        <v>3.4375</v>
      </c>
      <c r="N189" s="8">
        <f t="shared" si="69"/>
        <v>31.25</v>
      </c>
    </row>
    <row r="190" spans="1:14" ht="15.75" customHeight="1">
      <c r="A190" s="5"/>
      <c r="B190" s="11"/>
      <c r="C190" s="11"/>
      <c r="D190" s="11" t="s">
        <v>47</v>
      </c>
      <c r="E190" s="11">
        <f t="shared" si="59"/>
        <v>16</v>
      </c>
      <c r="F190" s="5">
        <v>2</v>
      </c>
      <c r="G190" s="7">
        <v>7</v>
      </c>
      <c r="H190" s="5">
        <v>7</v>
      </c>
      <c r="I190" s="5">
        <v>0</v>
      </c>
      <c r="J190" s="8">
        <f t="shared" si="55"/>
        <v>100</v>
      </c>
      <c r="K190" s="8">
        <f t="shared" si="66"/>
        <v>56.25</v>
      </c>
      <c r="L190" s="8">
        <f t="shared" si="67"/>
        <v>56.25</v>
      </c>
      <c r="M190" s="8">
        <f t="shared" si="68"/>
        <v>3.6875</v>
      </c>
      <c r="N190" s="8">
        <f t="shared" si="69"/>
        <v>47.5</v>
      </c>
    </row>
    <row r="191" spans="1:14" ht="15.75" customHeight="1">
      <c r="A191" s="5"/>
      <c r="B191" s="11"/>
      <c r="C191" s="11"/>
      <c r="D191" s="11" t="s">
        <v>48</v>
      </c>
      <c r="E191" s="11">
        <f t="shared" si="59"/>
        <v>16</v>
      </c>
      <c r="F191" s="5">
        <v>2</v>
      </c>
      <c r="G191" s="7">
        <v>3</v>
      </c>
      <c r="H191" s="5">
        <v>11</v>
      </c>
      <c r="I191" s="5">
        <v>0</v>
      </c>
      <c r="J191" s="8">
        <f t="shared" si="55"/>
        <v>100</v>
      </c>
      <c r="K191" s="8">
        <f t="shared" si="66"/>
        <v>31.25</v>
      </c>
      <c r="L191" s="8">
        <f t="shared" si="67"/>
        <v>49.25</v>
      </c>
      <c r="M191" s="8">
        <f t="shared" si="68"/>
        <v>3.4375</v>
      </c>
      <c r="N191" s="8">
        <f t="shared" si="69"/>
        <v>27.5</v>
      </c>
    </row>
    <row r="192" spans="1:14" ht="15.75" customHeight="1">
      <c r="A192" s="5"/>
      <c r="B192" s="11"/>
      <c r="C192" s="11"/>
      <c r="D192" s="11" t="s">
        <v>71</v>
      </c>
      <c r="E192" s="11">
        <f t="shared" si="59"/>
        <v>20</v>
      </c>
      <c r="F192" s="5">
        <v>6</v>
      </c>
      <c r="G192" s="7">
        <v>7</v>
      </c>
      <c r="H192" s="5">
        <v>7</v>
      </c>
      <c r="I192" s="5">
        <v>0</v>
      </c>
      <c r="J192" s="8">
        <f t="shared" si="55"/>
        <v>100</v>
      </c>
      <c r="K192" s="8">
        <f t="shared" si="66"/>
        <v>65</v>
      </c>
      <c r="L192" s="8">
        <f t="shared" si="67"/>
        <v>65</v>
      </c>
      <c r="M192" s="8">
        <f t="shared" si="68"/>
        <v>3.95</v>
      </c>
      <c r="N192" s="8">
        <f t="shared" si="69"/>
        <v>58</v>
      </c>
    </row>
    <row r="193" spans="1:14" ht="15.75" customHeight="1">
      <c r="A193" s="5"/>
      <c r="B193" s="11"/>
      <c r="C193" s="11"/>
      <c r="D193" s="11" t="s">
        <v>74</v>
      </c>
      <c r="E193" s="11">
        <f t="shared" si="59"/>
        <v>16</v>
      </c>
      <c r="F193" s="5">
        <v>0</v>
      </c>
      <c r="G193" s="7">
        <v>2</v>
      </c>
      <c r="H193" s="5">
        <v>14</v>
      </c>
      <c r="I193" s="5">
        <v>0</v>
      </c>
      <c r="J193" s="8">
        <f t="shared" si="55"/>
        <v>100</v>
      </c>
      <c r="K193" s="8">
        <f t="shared" si="66"/>
        <v>12.5</v>
      </c>
      <c r="L193" s="8">
        <f t="shared" si="67"/>
        <v>39.5</v>
      </c>
      <c r="M193" s="8">
        <f t="shared" si="68"/>
        <v>3.125</v>
      </c>
      <c r="N193" s="8">
        <f t="shared" si="69"/>
        <v>10</v>
      </c>
    </row>
    <row r="194" spans="1:14" ht="15.75" customHeight="1">
      <c r="A194" s="5"/>
      <c r="B194" s="11"/>
      <c r="C194" s="11"/>
      <c r="D194" s="11">
        <v>10</v>
      </c>
      <c r="E194" s="11">
        <f t="shared" si="59"/>
        <v>18</v>
      </c>
      <c r="F194" s="5">
        <v>7</v>
      </c>
      <c r="G194" s="7">
        <v>3</v>
      </c>
      <c r="H194" s="5">
        <v>8</v>
      </c>
      <c r="I194" s="5">
        <v>0</v>
      </c>
      <c r="J194" s="8">
        <f t="shared" si="55"/>
        <v>100</v>
      </c>
      <c r="K194" s="8">
        <f t="shared" si="66"/>
        <v>55.555555555555557</v>
      </c>
      <c r="L194" s="8">
        <f t="shared" si="67"/>
        <v>65.555555555555557</v>
      </c>
      <c r="M194" s="8">
        <f t="shared" si="68"/>
        <v>3.9444444444444446</v>
      </c>
      <c r="N194" s="8">
        <f t="shared" si="69"/>
        <v>52.222222222222221</v>
      </c>
    </row>
    <row r="195" spans="1:14" ht="15.75" customHeight="1">
      <c r="A195" s="5"/>
      <c r="B195" s="11"/>
      <c r="C195" s="11"/>
      <c r="D195" s="11">
        <v>11</v>
      </c>
      <c r="E195" s="11">
        <f t="shared" si="59"/>
        <v>16</v>
      </c>
      <c r="F195" s="5">
        <v>6</v>
      </c>
      <c r="G195" s="7">
        <v>6</v>
      </c>
      <c r="H195" s="5">
        <v>4</v>
      </c>
      <c r="I195" s="5">
        <v>0</v>
      </c>
      <c r="J195" s="8">
        <f t="shared" si="55"/>
        <v>100</v>
      </c>
      <c r="K195" s="8">
        <f t="shared" si="66"/>
        <v>75</v>
      </c>
      <c r="L195" s="8">
        <f t="shared" si="67"/>
        <v>70.5</v>
      </c>
      <c r="M195" s="8">
        <f t="shared" si="68"/>
        <v>4.125</v>
      </c>
      <c r="N195" s="8">
        <f t="shared" si="69"/>
        <v>67.5</v>
      </c>
    </row>
    <row r="196" spans="1:14" s="12" customFormat="1" ht="15.75" customHeight="1">
      <c r="A196" s="10"/>
      <c r="B196" s="11"/>
      <c r="C196" s="11"/>
      <c r="D196" s="11"/>
      <c r="E196" s="11">
        <f>SUM(E183:E195)</f>
        <v>209</v>
      </c>
      <c r="F196" s="11">
        <f t="shared" ref="F196:I196" si="70">SUM(F183:F195)</f>
        <v>38</v>
      </c>
      <c r="G196" s="11">
        <f t="shared" si="70"/>
        <v>74</v>
      </c>
      <c r="H196" s="11">
        <f t="shared" si="70"/>
        <v>96</v>
      </c>
      <c r="I196" s="11">
        <f t="shared" si="70"/>
        <v>1</v>
      </c>
      <c r="J196" s="39">
        <f t="shared" si="55"/>
        <v>99.52153110047847</v>
      </c>
      <c r="K196" s="39">
        <f t="shared" si="66"/>
        <v>53.588516746411486</v>
      </c>
      <c r="L196" s="39">
        <f t="shared" si="67"/>
        <v>57.454545454545453</v>
      </c>
      <c r="M196" s="39">
        <f t="shared" si="68"/>
        <v>3.7129186602870812</v>
      </c>
      <c r="N196" s="39">
        <f t="shared" si="69"/>
        <v>46.507177033492823</v>
      </c>
    </row>
    <row r="197" spans="1:14" ht="15.75" customHeight="1">
      <c r="A197" s="5"/>
      <c r="B197" s="11" t="s">
        <v>4</v>
      </c>
      <c r="C197" s="11" t="s">
        <v>5</v>
      </c>
      <c r="D197" s="11" t="s">
        <v>50</v>
      </c>
      <c r="E197" s="11">
        <f t="shared" si="59"/>
        <v>17</v>
      </c>
      <c r="F197" s="5">
        <v>4</v>
      </c>
      <c r="G197" s="7">
        <v>8</v>
      </c>
      <c r="H197" s="5">
        <v>5</v>
      </c>
      <c r="I197" s="5">
        <v>0</v>
      </c>
      <c r="J197" s="8">
        <f t="shared" si="55"/>
        <v>100</v>
      </c>
      <c r="K197" s="8">
        <f t="shared" si="66"/>
        <v>70.588235294117652</v>
      </c>
      <c r="L197" s="8">
        <f t="shared" si="67"/>
        <v>64.235294117647058</v>
      </c>
      <c r="M197" s="8">
        <f t="shared" si="68"/>
        <v>3.9411764705882355</v>
      </c>
      <c r="N197" s="8">
        <f t="shared" si="69"/>
        <v>61.176470588235297</v>
      </c>
    </row>
    <row r="198" spans="1:14" ht="15.75" customHeight="1">
      <c r="A198" s="5"/>
      <c r="B198" s="11"/>
      <c r="C198" s="11"/>
      <c r="D198" s="11" t="s">
        <v>54</v>
      </c>
      <c r="E198" s="11">
        <f t="shared" si="59"/>
        <v>17</v>
      </c>
      <c r="F198" s="5">
        <v>2</v>
      </c>
      <c r="G198" s="7">
        <v>8</v>
      </c>
      <c r="H198" s="5">
        <v>6</v>
      </c>
      <c r="I198" s="5">
        <v>1</v>
      </c>
      <c r="J198" s="8">
        <f t="shared" si="55"/>
        <v>94.117647058823536</v>
      </c>
      <c r="K198" s="8">
        <f t="shared" si="66"/>
        <v>58.82352941176471</v>
      </c>
      <c r="L198" s="8">
        <f t="shared" si="67"/>
        <v>55.529411764705884</v>
      </c>
      <c r="M198" s="8">
        <f t="shared" si="68"/>
        <v>3.6470588235294117</v>
      </c>
      <c r="N198" s="8">
        <f t="shared" si="69"/>
        <v>49.411764705882355</v>
      </c>
    </row>
    <row r="199" spans="1:14" ht="15.75" customHeight="1">
      <c r="A199" s="5"/>
      <c r="B199" s="11"/>
      <c r="C199" s="11"/>
      <c r="D199" s="11" t="s">
        <v>46</v>
      </c>
      <c r="E199" s="11">
        <f t="shared" si="59"/>
        <v>17</v>
      </c>
      <c r="F199" s="5">
        <v>1</v>
      </c>
      <c r="G199" s="7">
        <v>7</v>
      </c>
      <c r="H199" s="5">
        <v>9</v>
      </c>
      <c r="I199" s="5">
        <v>0</v>
      </c>
      <c r="J199" s="8">
        <f t="shared" si="55"/>
        <v>100</v>
      </c>
      <c r="K199" s="8">
        <f t="shared" si="66"/>
        <v>47.058823529411768</v>
      </c>
      <c r="L199" s="8">
        <f t="shared" si="67"/>
        <v>51.294117647058826</v>
      </c>
      <c r="M199" s="8">
        <f t="shared" si="68"/>
        <v>3.5294117647058822</v>
      </c>
      <c r="N199" s="8">
        <f t="shared" si="69"/>
        <v>38.823529411764703</v>
      </c>
    </row>
    <row r="200" spans="1:14" ht="15.75" customHeight="1">
      <c r="A200" s="5"/>
      <c r="B200" s="11"/>
      <c r="C200" s="11"/>
      <c r="D200" s="11" t="s">
        <v>47</v>
      </c>
      <c r="E200" s="11">
        <f t="shared" si="59"/>
        <v>16</v>
      </c>
      <c r="F200" s="5">
        <v>5</v>
      </c>
      <c r="G200" s="7">
        <v>7</v>
      </c>
      <c r="H200" s="5">
        <v>4</v>
      </c>
      <c r="I200" s="5">
        <v>0</v>
      </c>
      <c r="J200" s="8">
        <f t="shared" si="55"/>
        <v>100</v>
      </c>
      <c r="K200" s="8">
        <f t="shared" si="66"/>
        <v>75</v>
      </c>
      <c r="L200" s="8">
        <f t="shared" si="67"/>
        <v>68.25</v>
      </c>
      <c r="M200" s="8">
        <f t="shared" si="68"/>
        <v>4.0625</v>
      </c>
      <c r="N200" s="8">
        <f t="shared" si="69"/>
        <v>66.25</v>
      </c>
    </row>
    <row r="201" spans="1:14" ht="15.75" customHeight="1">
      <c r="A201" s="5"/>
      <c r="B201" s="11"/>
      <c r="C201" s="11"/>
      <c r="D201" s="11" t="s">
        <v>48</v>
      </c>
      <c r="E201" s="11">
        <f t="shared" si="59"/>
        <v>16</v>
      </c>
      <c r="F201" s="5">
        <v>3</v>
      </c>
      <c r="G201" s="7">
        <v>5</v>
      </c>
      <c r="H201" s="5">
        <v>8</v>
      </c>
      <c r="I201" s="5">
        <v>0</v>
      </c>
      <c r="J201" s="8">
        <f t="shared" si="55"/>
        <v>100</v>
      </c>
      <c r="K201" s="8">
        <f t="shared" si="66"/>
        <v>50</v>
      </c>
      <c r="L201" s="8">
        <f t="shared" si="67"/>
        <v>56.75</v>
      </c>
      <c r="M201" s="8">
        <f t="shared" si="68"/>
        <v>3.6875</v>
      </c>
      <c r="N201" s="8">
        <f t="shared" si="69"/>
        <v>43.75</v>
      </c>
    </row>
    <row r="202" spans="1:14" ht="15.75" customHeight="1">
      <c r="A202" s="5"/>
      <c r="B202" s="11"/>
      <c r="C202" s="11"/>
      <c r="D202" s="11" t="s">
        <v>71</v>
      </c>
      <c r="E202" s="11">
        <f t="shared" si="59"/>
        <v>20</v>
      </c>
      <c r="F202" s="5">
        <v>8</v>
      </c>
      <c r="G202" s="7">
        <v>8</v>
      </c>
      <c r="H202" s="5">
        <v>4</v>
      </c>
      <c r="I202" s="5">
        <v>0</v>
      </c>
      <c r="J202" s="8">
        <f t="shared" si="55"/>
        <v>100</v>
      </c>
      <c r="K202" s="8">
        <f t="shared" si="66"/>
        <v>80</v>
      </c>
      <c r="L202" s="8">
        <f t="shared" si="67"/>
        <v>72.8</v>
      </c>
      <c r="M202" s="8">
        <f t="shared" si="68"/>
        <v>4.2</v>
      </c>
      <c r="N202" s="8">
        <f t="shared" si="69"/>
        <v>72</v>
      </c>
    </row>
    <row r="203" spans="1:14" ht="15.75" customHeight="1">
      <c r="A203" s="5"/>
      <c r="B203" s="11"/>
      <c r="C203" s="11"/>
      <c r="D203" s="11" t="s">
        <v>74</v>
      </c>
      <c r="E203" s="11">
        <f t="shared" si="59"/>
        <v>15</v>
      </c>
      <c r="F203" s="5">
        <v>0</v>
      </c>
      <c r="G203" s="7">
        <v>1</v>
      </c>
      <c r="H203" s="5">
        <v>14</v>
      </c>
      <c r="I203" s="5">
        <v>0</v>
      </c>
      <c r="J203" s="8">
        <f t="shared" si="55"/>
        <v>100</v>
      </c>
      <c r="K203" s="8">
        <f t="shared" si="66"/>
        <v>6.666666666666667</v>
      </c>
      <c r="L203" s="8">
        <f t="shared" si="67"/>
        <v>37.866666666666667</v>
      </c>
      <c r="M203" s="8">
        <f t="shared" si="68"/>
        <v>3.0666666666666669</v>
      </c>
      <c r="N203" s="8">
        <f t="shared" si="69"/>
        <v>5.333333333333333</v>
      </c>
    </row>
    <row r="204" spans="1:14" ht="15.75" customHeight="1">
      <c r="A204" s="5"/>
      <c r="B204" s="11"/>
      <c r="C204" s="11"/>
      <c r="D204" s="11">
        <v>10</v>
      </c>
      <c r="E204" s="11">
        <f t="shared" si="59"/>
        <v>18</v>
      </c>
      <c r="F204" s="5">
        <v>8</v>
      </c>
      <c r="G204" s="7">
        <v>7</v>
      </c>
      <c r="H204" s="5">
        <v>3</v>
      </c>
      <c r="I204" s="5">
        <v>0</v>
      </c>
      <c r="J204" s="8">
        <f t="shared" si="55"/>
        <v>100</v>
      </c>
      <c r="K204" s="8">
        <f t="shared" si="66"/>
        <v>83.333333333333329</v>
      </c>
      <c r="L204" s="8">
        <f t="shared" si="67"/>
        <v>75.333333333333329</v>
      </c>
      <c r="M204" s="8">
        <f t="shared" si="68"/>
        <v>4.2777777777777777</v>
      </c>
      <c r="N204" s="8">
        <f t="shared" si="69"/>
        <v>75.555555555555557</v>
      </c>
    </row>
    <row r="205" spans="1:14" ht="15.75" customHeight="1">
      <c r="A205" s="5"/>
      <c r="B205" s="11"/>
      <c r="C205" s="11"/>
      <c r="D205" s="11">
        <v>11</v>
      </c>
      <c r="E205" s="11">
        <f t="shared" si="59"/>
        <v>16</v>
      </c>
      <c r="F205" s="5">
        <v>9</v>
      </c>
      <c r="G205" s="7">
        <v>3</v>
      </c>
      <c r="H205" s="5">
        <v>4</v>
      </c>
      <c r="I205" s="5">
        <v>0</v>
      </c>
      <c r="J205" s="8">
        <f t="shared" si="55"/>
        <v>100</v>
      </c>
      <c r="K205" s="8">
        <f t="shared" si="66"/>
        <v>75</v>
      </c>
      <c r="L205" s="8">
        <f t="shared" si="67"/>
        <v>77.25</v>
      </c>
      <c r="M205" s="8">
        <f t="shared" si="68"/>
        <v>4.3125</v>
      </c>
      <c r="N205" s="8">
        <f t="shared" si="69"/>
        <v>71.25</v>
      </c>
    </row>
    <row r="206" spans="1:14" s="12" customFormat="1" ht="15.75" customHeight="1">
      <c r="A206" s="10"/>
      <c r="B206" s="11"/>
      <c r="C206" s="11"/>
      <c r="D206" s="11"/>
      <c r="E206" s="11">
        <f>SUM(E197:E205)</f>
        <v>152</v>
      </c>
      <c r="F206" s="11">
        <f t="shared" ref="F206:I206" si="71">SUM(F197:F205)</f>
        <v>40</v>
      </c>
      <c r="G206" s="11">
        <f t="shared" si="71"/>
        <v>54</v>
      </c>
      <c r="H206" s="11">
        <f t="shared" si="71"/>
        <v>57</v>
      </c>
      <c r="I206" s="11">
        <f t="shared" si="71"/>
        <v>1</v>
      </c>
      <c r="J206" s="39">
        <f t="shared" si="55"/>
        <v>99.342105263157904</v>
      </c>
      <c r="K206" s="39">
        <f t="shared" si="66"/>
        <v>61.842105263157897</v>
      </c>
      <c r="L206" s="39">
        <f t="shared" si="67"/>
        <v>62.657894736842103</v>
      </c>
      <c r="M206" s="39">
        <f t="shared" si="68"/>
        <v>3.875</v>
      </c>
      <c r="N206" s="39">
        <f t="shared" si="69"/>
        <v>54.736842105263158</v>
      </c>
    </row>
    <row r="207" spans="1:14" ht="15.75" customHeight="1">
      <c r="A207" s="5"/>
      <c r="B207" s="11" t="s">
        <v>28</v>
      </c>
      <c r="C207" s="11" t="s">
        <v>36</v>
      </c>
      <c r="D207" s="11" t="s">
        <v>51</v>
      </c>
      <c r="E207" s="11">
        <f t="shared" si="59"/>
        <v>20</v>
      </c>
      <c r="F207" s="5">
        <v>6</v>
      </c>
      <c r="G207" s="7">
        <v>8</v>
      </c>
      <c r="H207" s="5">
        <v>6</v>
      </c>
      <c r="I207" s="5">
        <v>0</v>
      </c>
      <c r="J207" s="8">
        <f t="shared" si="55"/>
        <v>100</v>
      </c>
      <c r="K207" s="8">
        <f t="shared" si="66"/>
        <v>70</v>
      </c>
      <c r="L207" s="8">
        <f t="shared" si="67"/>
        <v>66.400000000000006</v>
      </c>
      <c r="M207" s="8">
        <f t="shared" si="68"/>
        <v>4</v>
      </c>
      <c r="N207" s="8">
        <f t="shared" si="69"/>
        <v>62</v>
      </c>
    </row>
    <row r="208" spans="1:14" ht="15.75" customHeight="1">
      <c r="A208" s="5"/>
      <c r="B208" s="11"/>
      <c r="C208" s="11"/>
      <c r="D208" s="11" t="s">
        <v>42</v>
      </c>
      <c r="E208" s="11">
        <f t="shared" si="59"/>
        <v>18</v>
      </c>
      <c r="F208" s="5">
        <v>3</v>
      </c>
      <c r="G208" s="7">
        <v>6</v>
      </c>
      <c r="H208" s="5">
        <v>9</v>
      </c>
      <c r="I208" s="5">
        <v>0</v>
      </c>
      <c r="J208" s="8">
        <f t="shared" si="55"/>
        <v>100</v>
      </c>
      <c r="K208" s="8">
        <f t="shared" si="66"/>
        <v>50</v>
      </c>
      <c r="L208" s="8">
        <f t="shared" si="67"/>
        <v>56</v>
      </c>
      <c r="M208" s="8">
        <f t="shared" si="68"/>
        <v>3.6666666666666665</v>
      </c>
      <c r="N208" s="8">
        <f t="shared" si="69"/>
        <v>43.333333333333336</v>
      </c>
    </row>
    <row r="209" spans="1:14" ht="15.75" customHeight="1">
      <c r="A209" s="5"/>
      <c r="B209" s="11"/>
      <c r="C209" s="11"/>
      <c r="D209" s="11" t="s">
        <v>55</v>
      </c>
      <c r="E209" s="11">
        <f t="shared" ref="E209:E226" si="72">F209+G209+H209+I209</f>
        <v>19</v>
      </c>
      <c r="F209" s="5">
        <v>10</v>
      </c>
      <c r="G209" s="7">
        <v>2</v>
      </c>
      <c r="H209" s="5">
        <v>7</v>
      </c>
      <c r="I209" s="5">
        <v>0</v>
      </c>
      <c r="J209" s="8">
        <f t="shared" si="55"/>
        <v>100</v>
      </c>
      <c r="K209" s="8">
        <f t="shared" si="66"/>
        <v>63.15789473684211</v>
      </c>
      <c r="L209" s="8">
        <f t="shared" si="67"/>
        <v>72.631578947368425</v>
      </c>
      <c r="M209" s="8">
        <f t="shared" si="68"/>
        <v>4.1578947368421053</v>
      </c>
      <c r="N209" s="8">
        <f t="shared" si="69"/>
        <v>61.05263157894737</v>
      </c>
    </row>
    <row r="210" spans="1:14" ht="15.75" customHeight="1">
      <c r="A210" s="5"/>
      <c r="B210" s="11"/>
      <c r="C210" s="11"/>
      <c r="D210" s="11" t="s">
        <v>50</v>
      </c>
      <c r="E210" s="11">
        <f t="shared" si="72"/>
        <v>17</v>
      </c>
      <c r="F210" s="5">
        <v>3</v>
      </c>
      <c r="G210" s="7">
        <v>1</v>
      </c>
      <c r="H210" s="5">
        <v>13</v>
      </c>
      <c r="I210" s="5">
        <v>0</v>
      </c>
      <c r="J210" s="8">
        <f t="shared" si="55"/>
        <v>100</v>
      </c>
      <c r="K210" s="8">
        <f t="shared" si="66"/>
        <v>23.529411764705884</v>
      </c>
      <c r="L210" s="8">
        <f t="shared" si="67"/>
        <v>48.941176470588232</v>
      </c>
      <c r="M210" s="8">
        <f t="shared" si="68"/>
        <v>3.4117647058823528</v>
      </c>
      <c r="N210" s="8">
        <f t="shared" si="69"/>
        <v>22.352941176470587</v>
      </c>
    </row>
    <row r="211" spans="1:14" ht="15.75" customHeight="1">
      <c r="A211" s="5"/>
      <c r="B211" s="11"/>
      <c r="C211" s="11"/>
      <c r="D211" s="11" t="s">
        <v>54</v>
      </c>
      <c r="E211" s="11">
        <f t="shared" si="72"/>
        <v>17</v>
      </c>
      <c r="F211" s="5">
        <v>2</v>
      </c>
      <c r="G211" s="7">
        <v>3</v>
      </c>
      <c r="H211" s="5">
        <v>11</v>
      </c>
      <c r="I211" s="5">
        <v>1</v>
      </c>
      <c r="J211" s="8">
        <f t="shared" si="55"/>
        <v>94.117647058823536</v>
      </c>
      <c r="K211" s="8">
        <f t="shared" si="66"/>
        <v>29.411764705882355</v>
      </c>
      <c r="L211" s="8">
        <f t="shared" si="67"/>
        <v>47.294117647058826</v>
      </c>
      <c r="M211" s="8">
        <f t="shared" si="68"/>
        <v>3.3529411764705883</v>
      </c>
      <c r="N211" s="8">
        <f t="shared" si="69"/>
        <v>25.882352941176471</v>
      </c>
    </row>
    <row r="212" spans="1:14" ht="15.75" customHeight="1">
      <c r="A212" s="5"/>
      <c r="B212" s="11"/>
      <c r="C212" s="11"/>
      <c r="D212" s="11" t="s">
        <v>47</v>
      </c>
      <c r="E212" s="11">
        <f t="shared" si="72"/>
        <v>16</v>
      </c>
      <c r="F212" s="5">
        <v>3</v>
      </c>
      <c r="G212" s="7">
        <v>2</v>
      </c>
      <c r="H212" s="5">
        <v>11</v>
      </c>
      <c r="I212" s="5">
        <v>0</v>
      </c>
      <c r="J212" s="8">
        <f t="shared" ref="J212:J297" si="73">100/E212*(F212+G212+H212)</f>
        <v>100</v>
      </c>
      <c r="K212" s="8">
        <f t="shared" si="66"/>
        <v>31.25</v>
      </c>
      <c r="L212" s="8">
        <f t="shared" si="67"/>
        <v>51.5</v>
      </c>
      <c r="M212" s="8">
        <f t="shared" si="68"/>
        <v>3.5</v>
      </c>
      <c r="N212" s="8">
        <f t="shared" si="69"/>
        <v>28.75</v>
      </c>
    </row>
    <row r="213" spans="1:14" ht="15.75" customHeight="1">
      <c r="A213" s="5"/>
      <c r="B213" s="11"/>
      <c r="C213" s="11"/>
      <c r="D213" s="11" t="s">
        <v>48</v>
      </c>
      <c r="E213" s="11">
        <f t="shared" si="72"/>
        <v>16</v>
      </c>
      <c r="F213" s="5">
        <v>2</v>
      </c>
      <c r="G213" s="7">
        <v>3</v>
      </c>
      <c r="H213" s="5">
        <v>10</v>
      </c>
      <c r="I213" s="5">
        <v>1</v>
      </c>
      <c r="J213" s="8">
        <f t="shared" si="73"/>
        <v>93.75</v>
      </c>
      <c r="K213" s="8">
        <f t="shared" si="66"/>
        <v>31.25</v>
      </c>
      <c r="L213" s="8">
        <f t="shared" si="67"/>
        <v>48</v>
      </c>
      <c r="M213" s="8">
        <f t="shared" si="68"/>
        <v>3.375</v>
      </c>
      <c r="N213" s="8">
        <f t="shared" si="69"/>
        <v>27.5</v>
      </c>
    </row>
    <row r="214" spans="1:14" ht="15.75" customHeight="1">
      <c r="A214" s="5"/>
      <c r="B214" s="11"/>
      <c r="C214" s="11"/>
      <c r="D214" s="11" t="s">
        <v>71</v>
      </c>
      <c r="E214" s="11">
        <f t="shared" si="72"/>
        <v>20</v>
      </c>
      <c r="F214" s="5">
        <v>3</v>
      </c>
      <c r="G214" s="7">
        <v>10</v>
      </c>
      <c r="H214" s="5">
        <v>7</v>
      </c>
      <c r="I214" s="5">
        <v>0</v>
      </c>
      <c r="J214" s="8">
        <f t="shared" si="73"/>
        <v>100</v>
      </c>
      <c r="K214" s="8">
        <f t="shared" si="66"/>
        <v>65</v>
      </c>
      <c r="L214" s="8">
        <f t="shared" si="67"/>
        <v>59.6</v>
      </c>
      <c r="M214" s="8">
        <f t="shared" si="68"/>
        <v>3.8</v>
      </c>
      <c r="N214" s="8">
        <f t="shared" si="69"/>
        <v>55</v>
      </c>
    </row>
    <row r="215" spans="1:14" ht="15.75" customHeight="1">
      <c r="A215" s="5"/>
      <c r="B215" s="11"/>
      <c r="C215" s="11"/>
      <c r="D215" s="11">
        <v>10</v>
      </c>
      <c r="E215" s="11">
        <f t="shared" si="72"/>
        <v>18</v>
      </c>
      <c r="F215" s="5">
        <v>6</v>
      </c>
      <c r="G215" s="7">
        <v>7</v>
      </c>
      <c r="H215" s="5">
        <v>5</v>
      </c>
      <c r="I215" s="5">
        <v>0</v>
      </c>
      <c r="J215" s="8">
        <f t="shared" si="73"/>
        <v>100</v>
      </c>
      <c r="K215" s="8">
        <f t="shared" si="66"/>
        <v>72.222222222222214</v>
      </c>
      <c r="L215" s="8">
        <f t="shared" si="67"/>
        <v>68.222222222222229</v>
      </c>
      <c r="M215" s="8">
        <f t="shared" si="68"/>
        <v>4.0555555555555554</v>
      </c>
      <c r="N215" s="8">
        <f t="shared" si="69"/>
        <v>64.444444444444443</v>
      </c>
    </row>
    <row r="216" spans="1:14" ht="15.75" customHeight="1">
      <c r="A216" s="5"/>
      <c r="B216" s="11"/>
      <c r="C216" s="11"/>
      <c r="D216" s="11">
        <v>11</v>
      </c>
      <c r="E216" s="11">
        <f t="shared" si="72"/>
        <v>16</v>
      </c>
      <c r="F216" s="5">
        <v>8</v>
      </c>
      <c r="G216" s="7">
        <v>4</v>
      </c>
      <c r="H216" s="5">
        <v>4</v>
      </c>
      <c r="I216" s="5">
        <v>0</v>
      </c>
      <c r="J216" s="8">
        <f t="shared" si="73"/>
        <v>100</v>
      </c>
      <c r="K216" s="8">
        <f t="shared" si="66"/>
        <v>75</v>
      </c>
      <c r="L216" s="8">
        <f t="shared" si="67"/>
        <v>75</v>
      </c>
      <c r="M216" s="8">
        <f t="shared" si="68"/>
        <v>4.25</v>
      </c>
      <c r="N216" s="8">
        <f t="shared" si="69"/>
        <v>70</v>
      </c>
    </row>
    <row r="217" spans="1:14" s="12" customFormat="1" ht="15.75" customHeight="1">
      <c r="A217" s="10"/>
      <c r="B217" s="11"/>
      <c r="C217" s="11"/>
      <c r="D217" s="11"/>
      <c r="E217" s="11">
        <f>SUM(E207:E216)</f>
        <v>177</v>
      </c>
      <c r="F217" s="11">
        <f t="shared" ref="F217:I217" si="74">SUM(F207:F216)</f>
        <v>46</v>
      </c>
      <c r="G217" s="11">
        <f t="shared" si="74"/>
        <v>46</v>
      </c>
      <c r="H217" s="11">
        <f t="shared" si="74"/>
        <v>83</v>
      </c>
      <c r="I217" s="11">
        <f t="shared" si="74"/>
        <v>2</v>
      </c>
      <c r="J217" s="39">
        <f t="shared" si="73"/>
        <v>98.870056497175142</v>
      </c>
      <c r="K217" s="39">
        <f t="shared" si="66"/>
        <v>51.977401129943502</v>
      </c>
      <c r="L217" s="39">
        <f t="shared" si="67"/>
        <v>59.683615819209038</v>
      </c>
      <c r="M217" s="39">
        <f t="shared" si="68"/>
        <v>3.768361581920904</v>
      </c>
      <c r="N217" s="39">
        <f t="shared" si="69"/>
        <v>46.779661016949156</v>
      </c>
    </row>
    <row r="218" spans="1:14" ht="15.75" customHeight="1">
      <c r="A218" s="5"/>
      <c r="B218" s="11"/>
      <c r="C218" s="11" t="s">
        <v>16</v>
      </c>
      <c r="D218" s="11" t="s">
        <v>45</v>
      </c>
      <c r="E218" s="11">
        <f t="shared" si="72"/>
        <v>15</v>
      </c>
      <c r="F218" s="5">
        <v>4</v>
      </c>
      <c r="G218" s="7">
        <v>3</v>
      </c>
      <c r="H218" s="5">
        <v>7</v>
      </c>
      <c r="I218" s="5">
        <v>1</v>
      </c>
      <c r="J218" s="8">
        <f t="shared" si="73"/>
        <v>93.333333333333343</v>
      </c>
      <c r="K218" s="8">
        <f t="shared" si="66"/>
        <v>46.666666666666671</v>
      </c>
      <c r="L218" s="8">
        <f t="shared" si="67"/>
        <v>57.333333333333336</v>
      </c>
      <c r="M218" s="8">
        <f t="shared" si="68"/>
        <v>3.6666666666666665</v>
      </c>
      <c r="N218" s="8">
        <f t="shared" si="69"/>
        <v>42.666666666666664</v>
      </c>
    </row>
    <row r="219" spans="1:14" ht="15.75" customHeight="1">
      <c r="A219" s="5"/>
      <c r="B219" s="11"/>
      <c r="C219" s="11"/>
      <c r="D219" s="11" t="s">
        <v>43</v>
      </c>
      <c r="E219" s="11">
        <f t="shared" si="72"/>
        <v>14</v>
      </c>
      <c r="F219" s="5">
        <v>7</v>
      </c>
      <c r="G219" s="7">
        <v>3</v>
      </c>
      <c r="H219" s="5">
        <v>4</v>
      </c>
      <c r="I219" s="5">
        <v>0</v>
      </c>
      <c r="J219" s="8">
        <f t="shared" si="73"/>
        <v>100</v>
      </c>
      <c r="K219" s="8">
        <f t="shared" si="66"/>
        <v>71.428571428571431</v>
      </c>
      <c r="L219" s="8">
        <f t="shared" si="67"/>
        <v>74</v>
      </c>
      <c r="M219" s="8">
        <f t="shared" si="68"/>
        <v>4.2142857142857144</v>
      </c>
      <c r="N219" s="8">
        <f t="shared" si="69"/>
        <v>67.142857142857139</v>
      </c>
    </row>
    <row r="220" spans="1:14" ht="15.75" customHeight="1">
      <c r="A220" s="5"/>
      <c r="B220" s="11"/>
      <c r="C220" s="11"/>
      <c r="D220" s="11" t="s">
        <v>56</v>
      </c>
      <c r="E220" s="11">
        <f t="shared" si="72"/>
        <v>12</v>
      </c>
      <c r="F220" s="5">
        <v>0</v>
      </c>
      <c r="G220" s="7">
        <v>3</v>
      </c>
      <c r="H220" s="5">
        <v>9</v>
      </c>
      <c r="I220" s="5">
        <v>0</v>
      </c>
      <c r="J220" s="8">
        <f t="shared" si="73"/>
        <v>100</v>
      </c>
      <c r="K220" s="8">
        <f t="shared" si="66"/>
        <v>25</v>
      </c>
      <c r="L220" s="8">
        <f t="shared" si="67"/>
        <v>43</v>
      </c>
      <c r="M220" s="8">
        <f t="shared" si="68"/>
        <v>3.25</v>
      </c>
      <c r="N220" s="8">
        <f t="shared" si="69"/>
        <v>20</v>
      </c>
    </row>
    <row r="221" spans="1:14" ht="15.75" customHeight="1">
      <c r="A221" s="5"/>
      <c r="B221" s="11"/>
      <c r="C221" s="11"/>
      <c r="D221" s="11" t="s">
        <v>49</v>
      </c>
      <c r="E221" s="11">
        <f t="shared" si="72"/>
        <v>14</v>
      </c>
      <c r="F221" s="5">
        <v>4</v>
      </c>
      <c r="G221" s="7">
        <v>5</v>
      </c>
      <c r="H221" s="5">
        <v>5</v>
      </c>
      <c r="I221" s="5">
        <v>0</v>
      </c>
      <c r="J221" s="8">
        <f t="shared" si="73"/>
        <v>100</v>
      </c>
      <c r="K221" s="8">
        <f t="shared" si="66"/>
        <v>64.285714285714292</v>
      </c>
      <c r="L221" s="8">
        <f t="shared" si="67"/>
        <v>64.285714285714292</v>
      </c>
      <c r="M221" s="8">
        <f t="shared" si="68"/>
        <v>3.9285714285714284</v>
      </c>
      <c r="N221" s="8">
        <f t="shared" si="69"/>
        <v>57.142857142857146</v>
      </c>
    </row>
    <row r="222" spans="1:14" ht="15.75" customHeight="1">
      <c r="A222" s="5"/>
      <c r="B222" s="11"/>
      <c r="C222" s="11"/>
      <c r="D222" s="11" t="s">
        <v>44</v>
      </c>
      <c r="E222" s="11">
        <f t="shared" si="72"/>
        <v>14</v>
      </c>
      <c r="F222" s="5">
        <v>4</v>
      </c>
      <c r="G222" s="7">
        <v>5</v>
      </c>
      <c r="H222" s="5">
        <v>5</v>
      </c>
      <c r="I222" s="5">
        <v>0</v>
      </c>
      <c r="J222" s="8">
        <f t="shared" si="73"/>
        <v>100</v>
      </c>
      <c r="K222" s="8">
        <f t="shared" si="66"/>
        <v>64.285714285714292</v>
      </c>
      <c r="L222" s="8">
        <f t="shared" si="67"/>
        <v>64.285714285714292</v>
      </c>
      <c r="M222" s="8">
        <f t="shared" si="68"/>
        <v>3.9285714285714284</v>
      </c>
      <c r="N222" s="8">
        <f t="shared" si="69"/>
        <v>57.142857142857146</v>
      </c>
    </row>
    <row r="223" spans="1:14" ht="15.75" customHeight="1">
      <c r="A223" s="5"/>
      <c r="B223" s="11"/>
      <c r="C223" s="11"/>
      <c r="D223" s="11" t="s">
        <v>53</v>
      </c>
      <c r="E223" s="11">
        <f t="shared" si="72"/>
        <v>15</v>
      </c>
      <c r="F223" s="5">
        <v>0</v>
      </c>
      <c r="G223" s="7">
        <v>7</v>
      </c>
      <c r="H223" s="5">
        <v>8</v>
      </c>
      <c r="I223" s="5">
        <v>0</v>
      </c>
      <c r="J223" s="8">
        <f t="shared" si="73"/>
        <v>100</v>
      </c>
      <c r="K223" s="8">
        <f t="shared" si="66"/>
        <v>46.666666666666671</v>
      </c>
      <c r="L223" s="8">
        <f t="shared" si="67"/>
        <v>49.06666666666667</v>
      </c>
      <c r="M223" s="8">
        <f t="shared" si="68"/>
        <v>3.4666666666666668</v>
      </c>
      <c r="N223" s="8">
        <f t="shared" si="69"/>
        <v>37.333333333333336</v>
      </c>
    </row>
    <row r="224" spans="1:14" s="12" customFormat="1" ht="15.75" customHeight="1">
      <c r="A224" s="10"/>
      <c r="B224" s="11"/>
      <c r="C224" s="11"/>
      <c r="D224" s="11" t="s">
        <v>72</v>
      </c>
      <c r="E224" s="11">
        <f t="shared" si="72"/>
        <v>14</v>
      </c>
      <c r="F224" s="6">
        <v>0</v>
      </c>
      <c r="G224" s="6">
        <v>3</v>
      </c>
      <c r="H224" s="6">
        <v>11</v>
      </c>
      <c r="I224" s="6">
        <v>0</v>
      </c>
      <c r="J224" s="8">
        <f t="shared" si="73"/>
        <v>100</v>
      </c>
      <c r="K224" s="8">
        <f t="shared" si="66"/>
        <v>21.428571428571431</v>
      </c>
      <c r="L224" s="8">
        <f t="shared" si="67"/>
        <v>42</v>
      </c>
      <c r="M224" s="8">
        <f t="shared" si="68"/>
        <v>3.2142857142857144</v>
      </c>
      <c r="N224" s="8">
        <f t="shared" si="69"/>
        <v>17.142857142857142</v>
      </c>
    </row>
    <row r="225" spans="1:14" s="12" customFormat="1" ht="15.75" customHeight="1">
      <c r="A225" s="10"/>
      <c r="B225" s="11"/>
      <c r="C225" s="11"/>
      <c r="D225" s="11" t="s">
        <v>46</v>
      </c>
      <c r="E225" s="11">
        <f t="shared" si="72"/>
        <v>17</v>
      </c>
      <c r="F225" s="6">
        <v>2</v>
      </c>
      <c r="G225" s="6">
        <v>6</v>
      </c>
      <c r="H225" s="6">
        <v>9</v>
      </c>
      <c r="I225" s="6">
        <v>0</v>
      </c>
      <c r="J225" s="8">
        <f t="shared" si="73"/>
        <v>100</v>
      </c>
      <c r="K225" s="8">
        <f t="shared" si="66"/>
        <v>47.058823529411768</v>
      </c>
      <c r="L225" s="8">
        <f t="shared" si="67"/>
        <v>53.411764705882355</v>
      </c>
      <c r="M225" s="8">
        <f t="shared" si="68"/>
        <v>3.5882352941176472</v>
      </c>
      <c r="N225" s="8">
        <f t="shared" si="69"/>
        <v>40</v>
      </c>
    </row>
    <row r="226" spans="1:14" s="12" customFormat="1" ht="15.75" customHeight="1">
      <c r="A226" s="10"/>
      <c r="B226" s="11"/>
      <c r="C226" s="11"/>
      <c r="D226" s="11" t="s">
        <v>74</v>
      </c>
      <c r="E226" s="11">
        <f t="shared" si="72"/>
        <v>15</v>
      </c>
      <c r="F226" s="6">
        <v>0</v>
      </c>
      <c r="G226" s="6">
        <v>2</v>
      </c>
      <c r="H226" s="6">
        <v>12</v>
      </c>
      <c r="I226" s="6">
        <v>1</v>
      </c>
      <c r="J226" s="8">
        <f t="shared" si="73"/>
        <v>93.333333333333343</v>
      </c>
      <c r="K226" s="8">
        <f t="shared" si="66"/>
        <v>13.333333333333334</v>
      </c>
      <c r="L226" s="8">
        <f t="shared" si="67"/>
        <v>38.4</v>
      </c>
      <c r="M226" s="8">
        <f t="shared" si="68"/>
        <v>3.0666666666666669</v>
      </c>
      <c r="N226" s="8">
        <f t="shared" si="69"/>
        <v>10.666666666666666</v>
      </c>
    </row>
    <row r="227" spans="1:14" s="12" customFormat="1" ht="15.75" customHeight="1">
      <c r="A227" s="10"/>
      <c r="B227" s="11"/>
      <c r="C227" s="11"/>
      <c r="D227" s="11"/>
      <c r="E227" s="11">
        <f>SUM(E218:E226)</f>
        <v>130</v>
      </c>
      <c r="F227" s="11">
        <f t="shared" ref="F227:I227" si="75">SUM(F218:F226)</f>
        <v>21</v>
      </c>
      <c r="G227" s="11">
        <f t="shared" si="75"/>
        <v>37</v>
      </c>
      <c r="H227" s="11">
        <f t="shared" si="75"/>
        <v>70</v>
      </c>
      <c r="I227" s="11">
        <f t="shared" si="75"/>
        <v>2</v>
      </c>
      <c r="J227" s="39">
        <f t="shared" si="73"/>
        <v>98.461538461538467</v>
      </c>
      <c r="K227" s="39">
        <f t="shared" si="66"/>
        <v>44.61538461538462</v>
      </c>
      <c r="L227" s="39">
        <f t="shared" si="67"/>
        <v>54</v>
      </c>
      <c r="M227" s="39">
        <f t="shared" si="68"/>
        <v>3.5923076923076924</v>
      </c>
      <c r="N227" s="39">
        <f t="shared" si="69"/>
        <v>38.92307692307692</v>
      </c>
    </row>
    <row r="228" spans="1:14" s="12" customFormat="1" ht="15.75" customHeight="1">
      <c r="A228" s="10"/>
      <c r="B228" s="11"/>
      <c r="C228" s="11"/>
      <c r="D228" s="11"/>
      <c r="E228" s="11">
        <f>E227+E217</f>
        <v>307</v>
      </c>
      <c r="F228" s="11">
        <f t="shared" ref="F228:I228" si="76">F227+F217</f>
        <v>67</v>
      </c>
      <c r="G228" s="11">
        <f t="shared" si="76"/>
        <v>83</v>
      </c>
      <c r="H228" s="11">
        <f t="shared" si="76"/>
        <v>153</v>
      </c>
      <c r="I228" s="11">
        <f t="shared" si="76"/>
        <v>4</v>
      </c>
      <c r="J228" s="39">
        <f t="shared" si="73"/>
        <v>98.697068403908787</v>
      </c>
      <c r="K228" s="39">
        <f t="shared" si="66"/>
        <v>48.859934853420192</v>
      </c>
      <c r="L228" s="39">
        <f t="shared" si="67"/>
        <v>57.276872964169378</v>
      </c>
      <c r="M228" s="39">
        <f t="shared" si="68"/>
        <v>3.6938110749185666</v>
      </c>
      <c r="N228" s="39">
        <f t="shared" si="69"/>
        <v>43.452768729641697</v>
      </c>
    </row>
    <row r="229" spans="1:14" ht="15.75" customHeight="1">
      <c r="A229" s="5"/>
      <c r="B229" s="11" t="s">
        <v>57</v>
      </c>
      <c r="C229" s="11" t="s">
        <v>36</v>
      </c>
      <c r="D229" s="11" t="s">
        <v>51</v>
      </c>
      <c r="E229" s="11">
        <f t="shared" ref="E229:E303" si="77">F229+G229+H229+I229</f>
        <v>20</v>
      </c>
      <c r="F229" s="5">
        <v>7</v>
      </c>
      <c r="G229" s="7">
        <v>7</v>
      </c>
      <c r="H229" s="5">
        <v>6</v>
      </c>
      <c r="I229" s="5">
        <v>0</v>
      </c>
      <c r="J229" s="8">
        <f t="shared" si="73"/>
        <v>100</v>
      </c>
      <c r="K229" s="8">
        <f t="shared" si="66"/>
        <v>70</v>
      </c>
      <c r="L229" s="8">
        <f t="shared" si="67"/>
        <v>68.2</v>
      </c>
      <c r="M229" s="8">
        <f t="shared" si="68"/>
        <v>4.05</v>
      </c>
      <c r="N229" s="8">
        <f t="shared" si="69"/>
        <v>63</v>
      </c>
    </row>
    <row r="230" spans="1:14" ht="15.75" customHeight="1">
      <c r="A230" s="5"/>
      <c r="B230" s="11"/>
      <c r="C230" s="11"/>
      <c r="D230" s="11" t="s">
        <v>42</v>
      </c>
      <c r="E230" s="11">
        <f t="shared" si="77"/>
        <v>18</v>
      </c>
      <c r="F230" s="5">
        <v>3</v>
      </c>
      <c r="G230" s="7">
        <v>8</v>
      </c>
      <c r="H230" s="5">
        <v>7</v>
      </c>
      <c r="I230" s="5">
        <v>0</v>
      </c>
      <c r="J230" s="8">
        <f t="shared" si="73"/>
        <v>100</v>
      </c>
      <c r="K230" s="8">
        <f t="shared" si="66"/>
        <v>61.111111111111107</v>
      </c>
      <c r="L230" s="8">
        <f t="shared" si="67"/>
        <v>59.111111111111114</v>
      </c>
      <c r="M230" s="8">
        <f t="shared" si="68"/>
        <v>3.7777777777777777</v>
      </c>
      <c r="N230" s="8">
        <f t="shared" si="69"/>
        <v>52.222222222222221</v>
      </c>
    </row>
    <row r="231" spans="1:14" ht="15.75" customHeight="1">
      <c r="A231" s="5"/>
      <c r="B231" s="11"/>
      <c r="C231" s="11"/>
      <c r="D231" s="11" t="s">
        <v>50</v>
      </c>
      <c r="E231" s="11">
        <f t="shared" si="77"/>
        <v>17</v>
      </c>
      <c r="F231" s="5">
        <v>3</v>
      </c>
      <c r="G231" s="7">
        <v>3</v>
      </c>
      <c r="H231" s="5">
        <v>11</v>
      </c>
      <c r="I231" s="5">
        <v>0</v>
      </c>
      <c r="J231" s="8">
        <f t="shared" si="73"/>
        <v>100</v>
      </c>
      <c r="K231" s="8">
        <f t="shared" si="66"/>
        <v>35.294117647058826</v>
      </c>
      <c r="L231" s="8">
        <f t="shared" si="67"/>
        <v>52.235294117647058</v>
      </c>
      <c r="M231" s="8">
        <f t="shared" si="68"/>
        <v>3.5294117647058822</v>
      </c>
      <c r="N231" s="8">
        <f t="shared" si="69"/>
        <v>31.764705882352942</v>
      </c>
    </row>
    <row r="232" spans="1:14" ht="15.75" customHeight="1">
      <c r="A232" s="5"/>
      <c r="B232" s="11"/>
      <c r="C232" s="11"/>
      <c r="D232" s="11" t="s">
        <v>54</v>
      </c>
      <c r="E232" s="11">
        <f t="shared" si="77"/>
        <v>17</v>
      </c>
      <c r="F232" s="5">
        <v>3</v>
      </c>
      <c r="G232" s="7">
        <v>3</v>
      </c>
      <c r="H232" s="5">
        <v>10</v>
      </c>
      <c r="I232" s="5">
        <v>1</v>
      </c>
      <c r="J232" s="8">
        <f t="shared" si="73"/>
        <v>94.117647058823536</v>
      </c>
      <c r="K232" s="8">
        <f t="shared" si="66"/>
        <v>35.294117647058826</v>
      </c>
      <c r="L232" s="8">
        <f t="shared" si="67"/>
        <v>51.058823529411768</v>
      </c>
      <c r="M232" s="8">
        <f t="shared" si="68"/>
        <v>3.4705882352941178</v>
      </c>
      <c r="N232" s="8">
        <f t="shared" si="69"/>
        <v>31.764705882352942</v>
      </c>
    </row>
    <row r="233" spans="1:14" ht="15.75" customHeight="1">
      <c r="A233" s="5"/>
      <c r="B233" s="11"/>
      <c r="C233" s="11"/>
      <c r="D233" s="11" t="s">
        <v>47</v>
      </c>
      <c r="E233" s="11">
        <f t="shared" si="77"/>
        <v>16</v>
      </c>
      <c r="F233" s="5">
        <v>2</v>
      </c>
      <c r="G233" s="7">
        <v>7</v>
      </c>
      <c r="H233" s="5">
        <v>6</v>
      </c>
      <c r="I233" s="5">
        <v>1</v>
      </c>
      <c r="J233" s="8">
        <f t="shared" si="73"/>
        <v>93.75</v>
      </c>
      <c r="K233" s="8">
        <f t="shared" si="66"/>
        <v>56.25</v>
      </c>
      <c r="L233" s="8">
        <f t="shared" si="67"/>
        <v>55</v>
      </c>
      <c r="M233" s="8">
        <f t="shared" si="68"/>
        <v>3.625</v>
      </c>
      <c r="N233" s="8">
        <f t="shared" si="69"/>
        <v>47.5</v>
      </c>
    </row>
    <row r="234" spans="1:14" ht="15.75" customHeight="1">
      <c r="A234" s="5"/>
      <c r="B234" s="11"/>
      <c r="C234" s="11"/>
      <c r="D234" s="11" t="s">
        <v>48</v>
      </c>
      <c r="E234" s="11">
        <f t="shared" si="77"/>
        <v>16</v>
      </c>
      <c r="F234" s="5">
        <v>1</v>
      </c>
      <c r="G234" s="7">
        <v>4</v>
      </c>
      <c r="H234" s="5">
        <v>11</v>
      </c>
      <c r="I234" s="5">
        <v>0</v>
      </c>
      <c r="J234" s="8">
        <f t="shared" si="73"/>
        <v>100</v>
      </c>
      <c r="K234" s="8">
        <f t="shared" si="66"/>
        <v>31.25</v>
      </c>
      <c r="L234" s="8">
        <f t="shared" si="67"/>
        <v>47</v>
      </c>
      <c r="M234" s="8">
        <f t="shared" si="68"/>
        <v>3.375</v>
      </c>
      <c r="N234" s="8">
        <f t="shared" si="69"/>
        <v>26.25</v>
      </c>
    </row>
    <row r="235" spans="1:14" ht="15.75" customHeight="1">
      <c r="A235" s="5"/>
      <c r="B235" s="11"/>
      <c r="C235" s="11"/>
      <c r="D235" s="11" t="s">
        <v>71</v>
      </c>
      <c r="E235" s="11">
        <f t="shared" si="77"/>
        <v>20</v>
      </c>
      <c r="F235" s="5">
        <v>4</v>
      </c>
      <c r="G235" s="7">
        <v>10</v>
      </c>
      <c r="H235" s="5">
        <v>6</v>
      </c>
      <c r="I235" s="5">
        <v>0</v>
      </c>
      <c r="J235" s="8">
        <f t="shared" si="73"/>
        <v>100</v>
      </c>
      <c r="K235" s="8">
        <f t="shared" si="66"/>
        <v>70</v>
      </c>
      <c r="L235" s="8">
        <f t="shared" si="67"/>
        <v>62.8</v>
      </c>
      <c r="M235" s="8">
        <f t="shared" si="68"/>
        <v>3.9</v>
      </c>
      <c r="N235" s="8">
        <f t="shared" si="69"/>
        <v>60</v>
      </c>
    </row>
    <row r="236" spans="1:14" ht="15.75" customHeight="1">
      <c r="A236" s="5"/>
      <c r="B236" s="11"/>
      <c r="C236" s="11"/>
      <c r="D236" s="11">
        <v>10</v>
      </c>
      <c r="E236" s="11">
        <f t="shared" si="77"/>
        <v>18</v>
      </c>
      <c r="F236" s="5">
        <v>11</v>
      </c>
      <c r="G236" s="7">
        <v>2</v>
      </c>
      <c r="H236" s="5">
        <v>5</v>
      </c>
      <c r="I236" s="5">
        <v>0</v>
      </c>
      <c r="J236" s="8">
        <f t="shared" si="73"/>
        <v>100</v>
      </c>
      <c r="K236" s="8">
        <f t="shared" si="66"/>
        <v>72.222222222222214</v>
      </c>
      <c r="L236" s="8">
        <f t="shared" si="67"/>
        <v>78.222222222222229</v>
      </c>
      <c r="M236" s="8">
        <f t="shared" si="68"/>
        <v>4.333333333333333</v>
      </c>
      <c r="N236" s="8">
        <f t="shared" si="69"/>
        <v>70</v>
      </c>
    </row>
    <row r="237" spans="1:14" s="12" customFormat="1" ht="15.75" customHeight="1">
      <c r="A237" s="10"/>
      <c r="B237" s="11"/>
      <c r="C237" s="11"/>
      <c r="D237" s="11">
        <v>11</v>
      </c>
      <c r="E237" s="11">
        <f t="shared" si="77"/>
        <v>16</v>
      </c>
      <c r="F237" s="6">
        <v>8</v>
      </c>
      <c r="G237" s="6">
        <v>4</v>
      </c>
      <c r="H237" s="6">
        <v>4</v>
      </c>
      <c r="I237" s="6">
        <v>0</v>
      </c>
      <c r="J237" s="8">
        <f t="shared" si="73"/>
        <v>100</v>
      </c>
      <c r="K237" s="8">
        <f t="shared" si="66"/>
        <v>75</v>
      </c>
      <c r="L237" s="8">
        <f t="shared" si="67"/>
        <v>75</v>
      </c>
      <c r="M237" s="8">
        <f t="shared" si="68"/>
        <v>4.25</v>
      </c>
      <c r="N237" s="8">
        <f t="shared" si="69"/>
        <v>70</v>
      </c>
    </row>
    <row r="238" spans="1:14" s="12" customFormat="1" ht="15.75" customHeight="1">
      <c r="A238" s="10"/>
      <c r="B238" s="11"/>
      <c r="C238" s="11"/>
      <c r="D238" s="11"/>
      <c r="E238" s="11">
        <f>SUM(E229:E237)</f>
        <v>158</v>
      </c>
      <c r="F238" s="11">
        <f t="shared" ref="F238:I238" si="78">SUM(F229:F237)</f>
        <v>42</v>
      </c>
      <c r="G238" s="11">
        <f t="shared" si="78"/>
        <v>48</v>
      </c>
      <c r="H238" s="11">
        <f t="shared" si="78"/>
        <v>66</v>
      </c>
      <c r="I238" s="11">
        <f t="shared" si="78"/>
        <v>2</v>
      </c>
      <c r="J238" s="39">
        <f t="shared" si="73"/>
        <v>98.734177215189874</v>
      </c>
      <c r="K238" s="39">
        <f t="shared" si="66"/>
        <v>56.962025316455701</v>
      </c>
      <c r="L238" s="39">
        <f t="shared" si="67"/>
        <v>61.265822784810126</v>
      </c>
      <c r="M238" s="39">
        <f t="shared" si="68"/>
        <v>3.8227848101265822</v>
      </c>
      <c r="N238" s="39">
        <f t="shared" si="69"/>
        <v>50.88607594936709</v>
      </c>
    </row>
    <row r="239" spans="1:14" ht="15.75" customHeight="1">
      <c r="A239" s="5"/>
      <c r="B239" s="11"/>
      <c r="C239" s="11" t="s">
        <v>16</v>
      </c>
      <c r="D239" s="11" t="s">
        <v>55</v>
      </c>
      <c r="E239" s="11">
        <f t="shared" si="77"/>
        <v>19</v>
      </c>
      <c r="F239" s="5">
        <v>8</v>
      </c>
      <c r="G239" s="7">
        <v>4</v>
      </c>
      <c r="H239" s="5">
        <v>7</v>
      </c>
      <c r="I239" s="5">
        <v>0</v>
      </c>
      <c r="J239" s="8">
        <f t="shared" si="73"/>
        <v>100</v>
      </c>
      <c r="K239" s="8">
        <f t="shared" si="66"/>
        <v>63.15789473684211</v>
      </c>
      <c r="L239" s="8">
        <f t="shared" si="67"/>
        <v>68.84210526315789</v>
      </c>
      <c r="M239" s="8">
        <f t="shared" si="68"/>
        <v>4.0526315789473681</v>
      </c>
      <c r="N239" s="8">
        <f t="shared" si="69"/>
        <v>58.94736842105263</v>
      </c>
    </row>
    <row r="240" spans="1:14" ht="15.75" customHeight="1">
      <c r="A240" s="5"/>
      <c r="B240" s="11"/>
      <c r="C240" s="11"/>
      <c r="D240" s="11" t="s">
        <v>49</v>
      </c>
      <c r="E240" s="11">
        <f t="shared" si="77"/>
        <v>14</v>
      </c>
      <c r="F240" s="5">
        <v>5</v>
      </c>
      <c r="G240" s="7">
        <v>8</v>
      </c>
      <c r="H240" s="5">
        <v>1</v>
      </c>
      <c r="I240" s="5">
        <v>0</v>
      </c>
      <c r="J240" s="8">
        <f t="shared" si="73"/>
        <v>100</v>
      </c>
      <c r="K240" s="8">
        <f t="shared" si="66"/>
        <v>92.857142857142861</v>
      </c>
      <c r="L240" s="8">
        <f t="shared" si="67"/>
        <v>74.857142857142861</v>
      </c>
      <c r="M240" s="8">
        <f t="shared" si="68"/>
        <v>4.2857142857142856</v>
      </c>
      <c r="N240" s="8">
        <f t="shared" si="69"/>
        <v>81.428571428571431</v>
      </c>
    </row>
    <row r="241" spans="1:14" ht="15.75" customHeight="1">
      <c r="A241" s="5"/>
      <c r="B241" s="11"/>
      <c r="C241" s="11"/>
      <c r="D241" s="11" t="s">
        <v>53</v>
      </c>
      <c r="E241" s="11">
        <f t="shared" si="77"/>
        <v>15</v>
      </c>
      <c r="F241" s="5">
        <v>0</v>
      </c>
      <c r="G241" s="7">
        <v>6</v>
      </c>
      <c r="H241" s="5">
        <v>9</v>
      </c>
      <c r="I241" s="5">
        <v>0</v>
      </c>
      <c r="J241" s="8">
        <f t="shared" si="73"/>
        <v>100</v>
      </c>
      <c r="K241" s="8">
        <f t="shared" si="66"/>
        <v>40</v>
      </c>
      <c r="L241" s="8">
        <f t="shared" si="67"/>
        <v>47.2</v>
      </c>
      <c r="M241" s="8">
        <f t="shared" si="68"/>
        <v>3.4</v>
      </c>
      <c r="N241" s="8">
        <f t="shared" si="69"/>
        <v>32</v>
      </c>
    </row>
    <row r="242" spans="1:14" s="1" customFormat="1" ht="15.75" customHeight="1">
      <c r="A242" s="5"/>
      <c r="B242" s="11"/>
      <c r="C242" s="11"/>
      <c r="D242" s="11" t="s">
        <v>46</v>
      </c>
      <c r="E242" s="11">
        <f t="shared" si="77"/>
        <v>17</v>
      </c>
      <c r="F242" s="5">
        <v>5</v>
      </c>
      <c r="G242" s="7">
        <v>3</v>
      </c>
      <c r="H242" s="5">
        <v>9</v>
      </c>
      <c r="I242" s="5">
        <v>0</v>
      </c>
      <c r="J242" s="8">
        <f t="shared" si="73"/>
        <v>100</v>
      </c>
      <c r="K242" s="8">
        <f t="shared" si="66"/>
        <v>47.058823529411768</v>
      </c>
      <c r="L242" s="8">
        <f t="shared" si="67"/>
        <v>59.764705882352942</v>
      </c>
      <c r="M242" s="8">
        <f t="shared" si="68"/>
        <v>3.7647058823529411</v>
      </c>
      <c r="N242" s="8">
        <f t="shared" si="69"/>
        <v>43.529411764705884</v>
      </c>
    </row>
    <row r="243" spans="1:14" ht="15.75" customHeight="1">
      <c r="A243" s="5"/>
      <c r="B243" s="11"/>
      <c r="C243" s="11"/>
      <c r="D243" s="11" t="s">
        <v>74</v>
      </c>
      <c r="E243" s="11">
        <f t="shared" si="77"/>
        <v>15</v>
      </c>
      <c r="F243" s="5">
        <v>0</v>
      </c>
      <c r="G243" s="7">
        <v>1</v>
      </c>
      <c r="H243" s="5">
        <v>13</v>
      </c>
      <c r="I243" s="5">
        <v>1</v>
      </c>
      <c r="J243" s="8">
        <f t="shared" si="73"/>
        <v>93.333333333333343</v>
      </c>
      <c r="K243" s="8">
        <f t="shared" si="66"/>
        <v>6.666666666666667</v>
      </c>
      <c r="L243" s="8">
        <f t="shared" si="67"/>
        <v>36.533333333333331</v>
      </c>
      <c r="M243" s="8">
        <f t="shared" si="68"/>
        <v>3</v>
      </c>
      <c r="N243" s="8">
        <f t="shared" si="69"/>
        <v>5.333333333333333</v>
      </c>
    </row>
    <row r="244" spans="1:14" s="12" customFormat="1" ht="15.75" customHeight="1">
      <c r="A244" s="10"/>
      <c r="B244" s="11"/>
      <c r="C244" s="11"/>
      <c r="D244" s="11"/>
      <c r="E244" s="11">
        <f>SUM(E239:E243)</f>
        <v>80</v>
      </c>
      <c r="F244" s="11">
        <f t="shared" ref="F244:I244" si="79">SUM(F239:F243)</f>
        <v>18</v>
      </c>
      <c r="G244" s="11">
        <f t="shared" si="79"/>
        <v>22</v>
      </c>
      <c r="H244" s="11">
        <f t="shared" si="79"/>
        <v>39</v>
      </c>
      <c r="I244" s="11">
        <f t="shared" si="79"/>
        <v>1</v>
      </c>
      <c r="J244" s="39">
        <f t="shared" si="73"/>
        <v>98.75</v>
      </c>
      <c r="K244" s="39">
        <f t="shared" si="66"/>
        <v>50</v>
      </c>
      <c r="L244" s="39">
        <f t="shared" si="67"/>
        <v>57.85</v>
      </c>
      <c r="M244" s="39">
        <f t="shared" si="68"/>
        <v>3.7124999999999999</v>
      </c>
      <c r="N244" s="39">
        <f t="shared" si="69"/>
        <v>44.5</v>
      </c>
    </row>
    <row r="245" spans="1:14" ht="15.75" customHeight="1">
      <c r="A245" s="5"/>
      <c r="B245" s="11"/>
      <c r="C245" s="11" t="s">
        <v>58</v>
      </c>
      <c r="D245" s="11" t="s">
        <v>45</v>
      </c>
      <c r="E245" s="11">
        <f t="shared" si="77"/>
        <v>15</v>
      </c>
      <c r="F245" s="5">
        <v>4</v>
      </c>
      <c r="G245" s="7">
        <v>7</v>
      </c>
      <c r="H245" s="5">
        <v>4</v>
      </c>
      <c r="I245" s="5">
        <v>0</v>
      </c>
      <c r="J245" s="8">
        <f t="shared" si="73"/>
        <v>100</v>
      </c>
      <c r="K245" s="8">
        <f t="shared" si="66"/>
        <v>73.333333333333343</v>
      </c>
      <c r="L245" s="8">
        <f t="shared" si="67"/>
        <v>66.13333333333334</v>
      </c>
      <c r="M245" s="8">
        <f t="shared" si="68"/>
        <v>4</v>
      </c>
      <c r="N245" s="8">
        <f t="shared" si="69"/>
        <v>64</v>
      </c>
    </row>
    <row r="246" spans="1:14" ht="15.75" customHeight="1">
      <c r="A246" s="5"/>
      <c r="B246" s="11"/>
      <c r="C246" s="11"/>
      <c r="D246" s="11" t="s">
        <v>43</v>
      </c>
      <c r="E246" s="11">
        <f t="shared" si="77"/>
        <v>14</v>
      </c>
      <c r="F246" s="5">
        <v>2</v>
      </c>
      <c r="G246" s="7">
        <v>10</v>
      </c>
      <c r="H246" s="5">
        <v>2</v>
      </c>
      <c r="I246" s="5">
        <v>0</v>
      </c>
      <c r="J246" s="8">
        <f t="shared" si="73"/>
        <v>100</v>
      </c>
      <c r="K246" s="8">
        <f t="shared" si="66"/>
        <v>85.714285714285722</v>
      </c>
      <c r="L246" s="8">
        <f t="shared" si="67"/>
        <v>65.142857142857139</v>
      </c>
      <c r="M246" s="8">
        <f t="shared" si="68"/>
        <v>4</v>
      </c>
      <c r="N246" s="8">
        <f t="shared" si="69"/>
        <v>71.428571428571431</v>
      </c>
    </row>
    <row r="247" spans="1:14" ht="15.75" customHeight="1">
      <c r="A247" s="5"/>
      <c r="B247" s="11"/>
      <c r="C247" s="11"/>
      <c r="D247" s="11" t="s">
        <v>56</v>
      </c>
      <c r="E247" s="11">
        <f t="shared" si="77"/>
        <v>12</v>
      </c>
      <c r="F247" s="5">
        <v>2</v>
      </c>
      <c r="G247" s="7">
        <v>4</v>
      </c>
      <c r="H247" s="5">
        <v>6</v>
      </c>
      <c r="I247" s="5">
        <v>0</v>
      </c>
      <c r="J247" s="8">
        <f t="shared" si="73"/>
        <v>100</v>
      </c>
      <c r="K247" s="8">
        <f t="shared" si="66"/>
        <v>50</v>
      </c>
      <c r="L247" s="8">
        <f t="shared" si="67"/>
        <v>56</v>
      </c>
      <c r="M247" s="8">
        <f t="shared" si="68"/>
        <v>3.6666666666666665</v>
      </c>
      <c r="N247" s="8">
        <f t="shared" si="69"/>
        <v>43.333333333333336</v>
      </c>
    </row>
    <row r="248" spans="1:14" ht="15.75" customHeight="1">
      <c r="A248" s="5"/>
      <c r="B248" s="11"/>
      <c r="C248" s="11"/>
      <c r="D248" s="11" t="s">
        <v>44</v>
      </c>
      <c r="E248" s="11">
        <f t="shared" si="77"/>
        <v>14</v>
      </c>
      <c r="F248" s="5">
        <v>3</v>
      </c>
      <c r="G248" s="7">
        <v>9</v>
      </c>
      <c r="H248" s="5">
        <v>2</v>
      </c>
      <c r="I248" s="5">
        <v>0</v>
      </c>
      <c r="J248" s="8">
        <f t="shared" si="73"/>
        <v>100</v>
      </c>
      <c r="K248" s="8">
        <f t="shared" si="66"/>
        <v>85.714285714285722</v>
      </c>
      <c r="L248" s="8">
        <f t="shared" si="67"/>
        <v>67.714285714285708</v>
      </c>
      <c r="M248" s="8">
        <f t="shared" si="68"/>
        <v>4.0714285714285712</v>
      </c>
      <c r="N248" s="8">
        <f t="shared" si="69"/>
        <v>72.857142857142861</v>
      </c>
    </row>
    <row r="249" spans="1:14" ht="15.75" customHeight="1">
      <c r="A249" s="5"/>
      <c r="B249" s="11"/>
      <c r="C249" s="11"/>
      <c r="D249" s="11" t="s">
        <v>72</v>
      </c>
      <c r="E249" s="11">
        <f t="shared" si="77"/>
        <v>14</v>
      </c>
      <c r="F249" s="5">
        <v>0</v>
      </c>
      <c r="G249" s="7">
        <v>6</v>
      </c>
      <c r="H249" s="5">
        <v>8</v>
      </c>
      <c r="I249" s="5">
        <v>0</v>
      </c>
      <c r="J249" s="8">
        <f t="shared" si="73"/>
        <v>100</v>
      </c>
      <c r="K249" s="8">
        <f t="shared" si="66"/>
        <v>42.857142857142861</v>
      </c>
      <c r="L249" s="8">
        <f t="shared" si="67"/>
        <v>48</v>
      </c>
      <c r="M249" s="8">
        <f t="shared" si="68"/>
        <v>3.4285714285714284</v>
      </c>
      <c r="N249" s="8">
        <f t="shared" si="69"/>
        <v>34.285714285714285</v>
      </c>
    </row>
    <row r="250" spans="1:14" s="38" customFormat="1" ht="15.75" customHeight="1">
      <c r="A250" s="10"/>
      <c r="B250" s="11"/>
      <c r="C250" s="11"/>
      <c r="D250" s="11"/>
      <c r="E250" s="11">
        <f>SUM(E245:E249)</f>
        <v>69</v>
      </c>
      <c r="F250" s="11">
        <f t="shared" ref="F250:I250" si="80">SUM(F245:F249)</f>
        <v>11</v>
      </c>
      <c r="G250" s="11">
        <f t="shared" si="80"/>
        <v>36</v>
      </c>
      <c r="H250" s="11">
        <f t="shared" si="80"/>
        <v>22</v>
      </c>
      <c r="I250" s="11">
        <f t="shared" si="80"/>
        <v>0</v>
      </c>
      <c r="J250" s="39">
        <f t="shared" si="73"/>
        <v>100</v>
      </c>
      <c r="K250" s="39">
        <f t="shared" ref="K250:K335" si="81">100/E250*(G250+F250)</f>
        <v>68.115942028985501</v>
      </c>
      <c r="L250" s="39">
        <f t="shared" ref="L250:L335" si="82">(F250*100+G250*64+H250*36+I250*16)/E250</f>
        <v>60.811594202898547</v>
      </c>
      <c r="M250" s="39">
        <f t="shared" ref="M250:M335" si="83">(F250*5+G250*4+H250*3+I250*2)/E250</f>
        <v>3.8405797101449277</v>
      </c>
      <c r="N250" s="39">
        <f t="shared" ref="N250:N314" si="84">(100*F250+80*G250)/E250</f>
        <v>57.681159420289852</v>
      </c>
    </row>
    <row r="251" spans="1:14" s="12" customFormat="1" ht="15.75" customHeight="1">
      <c r="A251" s="10"/>
      <c r="B251" s="11"/>
      <c r="C251" s="11"/>
      <c r="D251" s="11"/>
      <c r="E251" s="11">
        <f>E250+E244+E238</f>
        <v>307</v>
      </c>
      <c r="F251" s="11">
        <f t="shared" ref="F251:I251" si="85">F250+F244+F238</f>
        <v>71</v>
      </c>
      <c r="G251" s="11">
        <f t="shared" si="85"/>
        <v>106</v>
      </c>
      <c r="H251" s="11">
        <f t="shared" si="85"/>
        <v>127</v>
      </c>
      <c r="I251" s="11">
        <f t="shared" si="85"/>
        <v>3</v>
      </c>
      <c r="J251" s="39">
        <f t="shared" si="73"/>
        <v>99.022801302931583</v>
      </c>
      <c r="K251" s="39">
        <f t="shared" si="81"/>
        <v>57.65472312703583</v>
      </c>
      <c r="L251" s="39">
        <f t="shared" si="82"/>
        <v>60.273615635179155</v>
      </c>
      <c r="M251" s="39">
        <f t="shared" si="83"/>
        <v>3.7980456026058631</v>
      </c>
      <c r="N251" s="39">
        <f t="shared" si="84"/>
        <v>50.749185667752442</v>
      </c>
    </row>
    <row r="252" spans="1:14" s="12" customFormat="1" ht="15.75" customHeight="1">
      <c r="A252" s="10"/>
      <c r="B252" s="11" t="s">
        <v>85</v>
      </c>
      <c r="C252" s="11" t="s">
        <v>58</v>
      </c>
      <c r="D252" s="11" t="s">
        <v>50</v>
      </c>
      <c r="E252" s="11">
        <f t="shared" si="77"/>
        <v>17</v>
      </c>
      <c r="F252" s="6">
        <v>5</v>
      </c>
      <c r="G252" s="6">
        <v>6</v>
      </c>
      <c r="H252" s="6">
        <v>6</v>
      </c>
      <c r="I252" s="6">
        <v>0</v>
      </c>
      <c r="J252" s="8">
        <f t="shared" si="73"/>
        <v>100</v>
      </c>
      <c r="K252" s="8">
        <f t="shared" si="81"/>
        <v>64.705882352941188</v>
      </c>
      <c r="L252" s="8">
        <f t="shared" si="82"/>
        <v>64.705882352941174</v>
      </c>
      <c r="M252" s="8">
        <f t="shared" si="83"/>
        <v>3.9411764705882355</v>
      </c>
      <c r="N252" s="8">
        <f t="shared" si="84"/>
        <v>57.647058823529413</v>
      </c>
    </row>
    <row r="253" spans="1:14" s="12" customFormat="1" ht="15.75" customHeight="1">
      <c r="A253" s="10"/>
      <c r="B253" s="11"/>
      <c r="C253" s="11"/>
      <c r="D253" s="11" t="s">
        <v>54</v>
      </c>
      <c r="E253" s="11">
        <f t="shared" si="77"/>
        <v>17</v>
      </c>
      <c r="F253" s="6">
        <v>0</v>
      </c>
      <c r="G253" s="6">
        <v>11</v>
      </c>
      <c r="H253" s="6">
        <v>5</v>
      </c>
      <c r="I253" s="6">
        <v>1</v>
      </c>
      <c r="J253" s="8">
        <f t="shared" si="73"/>
        <v>94.117647058823536</v>
      </c>
      <c r="K253" s="8">
        <f t="shared" si="81"/>
        <v>64.705882352941188</v>
      </c>
      <c r="L253" s="8">
        <f t="shared" si="82"/>
        <v>52.941176470588232</v>
      </c>
      <c r="M253" s="8">
        <f t="shared" si="83"/>
        <v>3.5882352941176472</v>
      </c>
      <c r="N253" s="8">
        <f t="shared" si="84"/>
        <v>51.764705882352942</v>
      </c>
    </row>
    <row r="254" spans="1:14" s="12" customFormat="1" ht="15.75" customHeight="1">
      <c r="A254" s="10"/>
      <c r="B254" s="11"/>
      <c r="C254" s="11"/>
      <c r="D254" s="11" t="s">
        <v>46</v>
      </c>
      <c r="E254" s="11">
        <f t="shared" si="77"/>
        <v>17</v>
      </c>
      <c r="F254" s="6">
        <v>4</v>
      </c>
      <c r="G254" s="6">
        <v>4</v>
      </c>
      <c r="H254" s="6">
        <v>9</v>
      </c>
      <c r="I254" s="6">
        <v>0</v>
      </c>
      <c r="J254" s="8">
        <f t="shared" si="73"/>
        <v>100</v>
      </c>
      <c r="K254" s="8">
        <f t="shared" si="81"/>
        <v>47.058823529411768</v>
      </c>
      <c r="L254" s="8">
        <f t="shared" si="82"/>
        <v>57.647058823529413</v>
      </c>
      <c r="M254" s="8">
        <f t="shared" si="83"/>
        <v>3.7058823529411766</v>
      </c>
      <c r="N254" s="8">
        <f t="shared" si="84"/>
        <v>42.352941176470587</v>
      </c>
    </row>
    <row r="255" spans="1:14" s="12" customFormat="1" ht="15.75" customHeight="1">
      <c r="A255" s="10"/>
      <c r="B255" s="11"/>
      <c r="C255" s="11"/>
      <c r="D255" s="11" t="s">
        <v>47</v>
      </c>
      <c r="E255" s="11">
        <f t="shared" si="77"/>
        <v>16</v>
      </c>
      <c r="F255" s="6">
        <v>4</v>
      </c>
      <c r="G255" s="6">
        <v>9</v>
      </c>
      <c r="H255" s="6">
        <v>3</v>
      </c>
      <c r="I255" s="6">
        <v>0</v>
      </c>
      <c r="J255" s="8">
        <f t="shared" si="73"/>
        <v>100</v>
      </c>
      <c r="K255" s="8">
        <f t="shared" si="81"/>
        <v>81.25</v>
      </c>
      <c r="L255" s="8">
        <f t="shared" si="82"/>
        <v>67.75</v>
      </c>
      <c r="M255" s="8">
        <f t="shared" si="83"/>
        <v>4.0625</v>
      </c>
      <c r="N255" s="8">
        <f t="shared" si="84"/>
        <v>70</v>
      </c>
    </row>
    <row r="256" spans="1:14" s="12" customFormat="1" ht="15.75" customHeight="1">
      <c r="A256" s="10"/>
      <c r="B256" s="11"/>
      <c r="C256" s="11"/>
      <c r="D256" s="11" t="s">
        <v>48</v>
      </c>
      <c r="E256" s="11">
        <f t="shared" si="77"/>
        <v>16</v>
      </c>
      <c r="F256" s="6">
        <v>3</v>
      </c>
      <c r="G256" s="6">
        <v>9</v>
      </c>
      <c r="H256" s="6">
        <v>4</v>
      </c>
      <c r="I256" s="6">
        <v>0</v>
      </c>
      <c r="J256" s="8">
        <f t="shared" si="73"/>
        <v>100</v>
      </c>
      <c r="K256" s="8">
        <f t="shared" si="81"/>
        <v>75</v>
      </c>
      <c r="L256" s="8">
        <f t="shared" si="82"/>
        <v>63.75</v>
      </c>
      <c r="M256" s="8">
        <f t="shared" si="83"/>
        <v>3.9375</v>
      </c>
      <c r="N256" s="8">
        <f t="shared" si="84"/>
        <v>63.75</v>
      </c>
    </row>
    <row r="257" spans="1:14" s="12" customFormat="1" ht="15.75" customHeight="1">
      <c r="A257" s="10"/>
      <c r="B257" s="11"/>
      <c r="C257" s="11"/>
      <c r="D257" s="11" t="s">
        <v>71</v>
      </c>
      <c r="E257" s="11">
        <f t="shared" si="77"/>
        <v>20</v>
      </c>
      <c r="F257" s="6">
        <v>9</v>
      </c>
      <c r="G257" s="6">
        <v>9</v>
      </c>
      <c r="H257" s="6">
        <v>2</v>
      </c>
      <c r="I257" s="6">
        <v>0</v>
      </c>
      <c r="J257" s="8">
        <f t="shared" si="73"/>
        <v>100</v>
      </c>
      <c r="K257" s="8">
        <f t="shared" si="81"/>
        <v>90</v>
      </c>
      <c r="L257" s="8">
        <f t="shared" si="82"/>
        <v>77.400000000000006</v>
      </c>
      <c r="M257" s="8">
        <f t="shared" si="83"/>
        <v>4.3499999999999996</v>
      </c>
      <c r="N257" s="8">
        <f t="shared" si="84"/>
        <v>81</v>
      </c>
    </row>
    <row r="258" spans="1:14" s="38" customFormat="1" ht="15.75" customHeight="1">
      <c r="A258" s="10"/>
      <c r="B258" s="11"/>
      <c r="C258" s="11"/>
      <c r="D258" s="11" t="s">
        <v>74</v>
      </c>
      <c r="E258" s="11">
        <f t="shared" si="77"/>
        <v>15</v>
      </c>
      <c r="F258" s="6">
        <v>0</v>
      </c>
      <c r="G258" s="6">
        <v>5</v>
      </c>
      <c r="H258" s="6">
        <v>10</v>
      </c>
      <c r="I258" s="6">
        <v>0</v>
      </c>
      <c r="J258" s="8">
        <f t="shared" si="73"/>
        <v>100</v>
      </c>
      <c r="K258" s="8">
        <f t="shared" si="81"/>
        <v>33.333333333333336</v>
      </c>
      <c r="L258" s="8">
        <f t="shared" si="82"/>
        <v>45.333333333333336</v>
      </c>
      <c r="M258" s="8">
        <f t="shared" si="83"/>
        <v>3.3333333333333335</v>
      </c>
      <c r="N258" s="8">
        <f t="shared" si="84"/>
        <v>26.666666666666668</v>
      </c>
    </row>
    <row r="259" spans="1:14" s="12" customFormat="1" ht="15.75" customHeight="1">
      <c r="A259" s="10"/>
      <c r="B259" s="11"/>
      <c r="C259" s="11"/>
      <c r="D259" s="11"/>
      <c r="E259" s="11">
        <f>E258+E254+E253+E252</f>
        <v>66</v>
      </c>
      <c r="F259" s="11">
        <f t="shared" ref="F259:I259" si="86">F258+F254+F253+F252</f>
        <v>9</v>
      </c>
      <c r="G259" s="11">
        <f t="shared" si="86"/>
        <v>26</v>
      </c>
      <c r="H259" s="11">
        <f t="shared" si="86"/>
        <v>30</v>
      </c>
      <c r="I259" s="11">
        <f t="shared" si="86"/>
        <v>1</v>
      </c>
      <c r="J259" s="39">
        <f t="shared" si="73"/>
        <v>98.484848484848484</v>
      </c>
      <c r="K259" s="39">
        <f t="shared" si="81"/>
        <v>53.030303030303031</v>
      </c>
      <c r="L259" s="39">
        <f t="shared" si="82"/>
        <v>55.454545454545453</v>
      </c>
      <c r="M259" s="39">
        <f t="shared" si="83"/>
        <v>3.6515151515151514</v>
      </c>
      <c r="N259" s="39">
        <f t="shared" si="84"/>
        <v>45.151515151515149</v>
      </c>
    </row>
    <row r="260" spans="1:14" s="12" customFormat="1" ht="15.75" customHeight="1">
      <c r="A260" s="10"/>
      <c r="B260" s="11"/>
      <c r="C260" s="11" t="s">
        <v>36</v>
      </c>
      <c r="D260" s="11">
        <v>10</v>
      </c>
      <c r="E260" s="11">
        <f t="shared" si="77"/>
        <v>18</v>
      </c>
      <c r="F260" s="6">
        <v>12</v>
      </c>
      <c r="G260" s="6">
        <v>5</v>
      </c>
      <c r="H260" s="6">
        <v>1</v>
      </c>
      <c r="I260" s="6">
        <v>0</v>
      </c>
      <c r="J260" s="8">
        <f t="shared" si="73"/>
        <v>100</v>
      </c>
      <c r="K260" s="8">
        <f t="shared" si="81"/>
        <v>94.444444444444443</v>
      </c>
      <c r="L260" s="8">
        <f t="shared" si="82"/>
        <v>86.444444444444443</v>
      </c>
      <c r="M260" s="8">
        <f t="shared" si="83"/>
        <v>4.6111111111111107</v>
      </c>
      <c r="N260" s="8">
        <f t="shared" si="84"/>
        <v>88.888888888888886</v>
      </c>
    </row>
    <row r="261" spans="1:14" s="12" customFormat="1" ht="15.75" customHeight="1">
      <c r="A261" s="10"/>
      <c r="B261" s="11"/>
      <c r="C261" s="11"/>
      <c r="D261" s="11">
        <v>11</v>
      </c>
      <c r="E261" s="11">
        <f t="shared" si="77"/>
        <v>16</v>
      </c>
      <c r="F261" s="6">
        <v>12</v>
      </c>
      <c r="G261" s="6">
        <v>1</v>
      </c>
      <c r="H261" s="6">
        <v>3</v>
      </c>
      <c r="I261" s="6">
        <v>0</v>
      </c>
      <c r="J261" s="8">
        <f t="shared" si="73"/>
        <v>100</v>
      </c>
      <c r="K261" s="8">
        <f t="shared" si="81"/>
        <v>81.25</v>
      </c>
      <c r="L261" s="8">
        <f t="shared" si="82"/>
        <v>85.75</v>
      </c>
      <c r="M261" s="8">
        <f t="shared" si="83"/>
        <v>4.5625</v>
      </c>
      <c r="N261" s="8">
        <f t="shared" si="84"/>
        <v>80</v>
      </c>
    </row>
    <row r="262" spans="1:14" s="12" customFormat="1" ht="15.75" customHeight="1">
      <c r="A262" s="10"/>
      <c r="B262" s="11"/>
      <c r="C262" s="11"/>
      <c r="D262" s="11"/>
      <c r="E262" s="11">
        <f>SUM(E260:E261)</f>
        <v>34</v>
      </c>
      <c r="F262" s="11">
        <f t="shared" ref="F262:I262" si="87">SUM(F260:F261)</f>
        <v>24</v>
      </c>
      <c r="G262" s="11">
        <f t="shared" si="87"/>
        <v>6</v>
      </c>
      <c r="H262" s="11">
        <f t="shared" si="87"/>
        <v>4</v>
      </c>
      <c r="I262" s="11">
        <f t="shared" si="87"/>
        <v>0</v>
      </c>
      <c r="J262" s="39">
        <f t="shared" si="73"/>
        <v>100</v>
      </c>
      <c r="K262" s="39">
        <f t="shared" si="81"/>
        <v>88.235294117647072</v>
      </c>
      <c r="L262" s="39">
        <f t="shared" si="82"/>
        <v>86.117647058823536</v>
      </c>
      <c r="M262" s="39">
        <f t="shared" si="83"/>
        <v>4.5882352941176467</v>
      </c>
      <c r="N262" s="39">
        <f t="shared" si="84"/>
        <v>84.705882352941174</v>
      </c>
    </row>
    <row r="263" spans="1:14" s="12" customFormat="1" ht="15.75" customHeight="1">
      <c r="A263" s="10"/>
      <c r="B263" s="11"/>
      <c r="C263" s="11"/>
      <c r="D263" s="11"/>
      <c r="E263" s="11">
        <f>E262+E259</f>
        <v>100</v>
      </c>
      <c r="F263" s="11">
        <f t="shared" ref="F263:I263" si="88">F262+F259</f>
        <v>33</v>
      </c>
      <c r="G263" s="11">
        <f t="shared" si="88"/>
        <v>32</v>
      </c>
      <c r="H263" s="11">
        <f t="shared" si="88"/>
        <v>34</v>
      </c>
      <c r="I263" s="11">
        <f t="shared" si="88"/>
        <v>1</v>
      </c>
      <c r="J263" s="39">
        <f t="shared" si="73"/>
        <v>99</v>
      </c>
      <c r="K263" s="39">
        <f t="shared" si="81"/>
        <v>65</v>
      </c>
      <c r="L263" s="39">
        <f t="shared" si="82"/>
        <v>65.88</v>
      </c>
      <c r="M263" s="39">
        <f t="shared" si="83"/>
        <v>3.97</v>
      </c>
      <c r="N263" s="39">
        <f t="shared" si="84"/>
        <v>58.6</v>
      </c>
    </row>
    <row r="264" spans="1:14" ht="15.75" customHeight="1">
      <c r="A264" s="5"/>
      <c r="B264" s="11" t="s">
        <v>59</v>
      </c>
      <c r="C264" s="11" t="s">
        <v>8</v>
      </c>
      <c r="D264" s="11" t="s">
        <v>45</v>
      </c>
      <c r="E264" s="11">
        <f t="shared" si="77"/>
        <v>15</v>
      </c>
      <c r="F264" s="5">
        <v>4</v>
      </c>
      <c r="G264" s="7">
        <v>7</v>
      </c>
      <c r="H264" s="5">
        <v>4</v>
      </c>
      <c r="I264" s="5">
        <v>0</v>
      </c>
      <c r="J264" s="8">
        <f t="shared" si="73"/>
        <v>100</v>
      </c>
      <c r="K264" s="8">
        <f t="shared" si="81"/>
        <v>73.333333333333343</v>
      </c>
      <c r="L264" s="8">
        <f t="shared" si="82"/>
        <v>66.13333333333334</v>
      </c>
      <c r="M264" s="8">
        <f t="shared" si="83"/>
        <v>4</v>
      </c>
      <c r="N264" s="8">
        <f t="shared" si="84"/>
        <v>64</v>
      </c>
    </row>
    <row r="265" spans="1:14" ht="15.75" customHeight="1">
      <c r="A265" s="5"/>
      <c r="B265" s="11"/>
      <c r="C265" s="11"/>
      <c r="D265" s="11" t="s">
        <v>43</v>
      </c>
      <c r="E265" s="11">
        <f t="shared" si="77"/>
        <v>14</v>
      </c>
      <c r="F265" s="5">
        <v>4</v>
      </c>
      <c r="G265" s="7">
        <v>7</v>
      </c>
      <c r="H265" s="5">
        <v>3</v>
      </c>
      <c r="I265" s="5">
        <v>0</v>
      </c>
      <c r="J265" s="8">
        <f t="shared" si="73"/>
        <v>100</v>
      </c>
      <c r="K265" s="8">
        <f t="shared" si="81"/>
        <v>78.571428571428569</v>
      </c>
      <c r="L265" s="8">
        <f t="shared" si="82"/>
        <v>68.285714285714292</v>
      </c>
      <c r="M265" s="8">
        <f t="shared" si="83"/>
        <v>4.0714285714285712</v>
      </c>
      <c r="N265" s="8">
        <f t="shared" si="84"/>
        <v>68.571428571428569</v>
      </c>
    </row>
    <row r="266" spans="1:14" ht="15.75" customHeight="1">
      <c r="A266" s="5"/>
      <c r="B266" s="11"/>
      <c r="C266" s="11"/>
      <c r="D266" s="11" t="s">
        <v>56</v>
      </c>
      <c r="E266" s="11">
        <f t="shared" si="77"/>
        <v>12</v>
      </c>
      <c r="F266" s="5">
        <v>1</v>
      </c>
      <c r="G266" s="7">
        <v>3</v>
      </c>
      <c r="H266" s="5">
        <v>8</v>
      </c>
      <c r="I266" s="5">
        <v>0</v>
      </c>
      <c r="J266" s="8">
        <f t="shared" si="73"/>
        <v>100</v>
      </c>
      <c r="K266" s="8">
        <f t="shared" si="81"/>
        <v>33.333333333333336</v>
      </c>
      <c r="L266" s="8">
        <f t="shared" si="82"/>
        <v>48.333333333333336</v>
      </c>
      <c r="M266" s="8">
        <f t="shared" si="83"/>
        <v>3.4166666666666665</v>
      </c>
      <c r="N266" s="8">
        <f t="shared" si="84"/>
        <v>28.333333333333332</v>
      </c>
    </row>
    <row r="267" spans="1:14" ht="15.75" customHeight="1">
      <c r="A267" s="5"/>
      <c r="B267" s="11"/>
      <c r="C267" s="11"/>
      <c r="D267" s="11" t="s">
        <v>44</v>
      </c>
      <c r="E267" s="11">
        <f t="shared" si="77"/>
        <v>14</v>
      </c>
      <c r="F267" s="5">
        <v>2</v>
      </c>
      <c r="G267" s="7">
        <v>10</v>
      </c>
      <c r="H267" s="5">
        <v>2</v>
      </c>
      <c r="I267" s="5">
        <v>0</v>
      </c>
      <c r="J267" s="8">
        <f t="shared" si="73"/>
        <v>100</v>
      </c>
      <c r="K267" s="8">
        <f t="shared" si="81"/>
        <v>85.714285714285722</v>
      </c>
      <c r="L267" s="8">
        <f t="shared" si="82"/>
        <v>65.142857142857139</v>
      </c>
      <c r="M267" s="8">
        <f t="shared" si="83"/>
        <v>4</v>
      </c>
      <c r="N267" s="8">
        <f t="shared" si="84"/>
        <v>71.428571428571431</v>
      </c>
    </row>
    <row r="268" spans="1:14" ht="15.75" customHeight="1">
      <c r="A268" s="5"/>
      <c r="B268" s="11"/>
      <c r="C268" s="11"/>
      <c r="D268" s="11" t="s">
        <v>53</v>
      </c>
      <c r="E268" s="11">
        <f t="shared" si="77"/>
        <v>15</v>
      </c>
      <c r="F268" s="5">
        <v>1</v>
      </c>
      <c r="G268" s="7">
        <v>4</v>
      </c>
      <c r="H268" s="5">
        <v>9</v>
      </c>
      <c r="I268" s="5">
        <v>1</v>
      </c>
      <c r="J268" s="8">
        <f t="shared" si="73"/>
        <v>93.333333333333343</v>
      </c>
      <c r="K268" s="8">
        <f t="shared" si="81"/>
        <v>33.333333333333336</v>
      </c>
      <c r="L268" s="8">
        <f t="shared" si="82"/>
        <v>46.4</v>
      </c>
      <c r="M268" s="8">
        <f t="shared" si="83"/>
        <v>3.3333333333333335</v>
      </c>
      <c r="N268" s="8">
        <f t="shared" si="84"/>
        <v>28</v>
      </c>
    </row>
    <row r="269" spans="1:14" ht="15.75" customHeight="1">
      <c r="A269" s="5"/>
      <c r="B269" s="11"/>
      <c r="C269" s="11"/>
      <c r="D269" s="11" t="s">
        <v>72</v>
      </c>
      <c r="E269" s="11">
        <f t="shared" si="77"/>
        <v>14</v>
      </c>
      <c r="F269" s="5">
        <v>1</v>
      </c>
      <c r="G269" s="7">
        <v>7</v>
      </c>
      <c r="H269" s="5">
        <v>6</v>
      </c>
      <c r="I269" s="5">
        <v>0</v>
      </c>
      <c r="J269" s="8">
        <f t="shared" si="73"/>
        <v>100</v>
      </c>
      <c r="K269" s="8">
        <f t="shared" si="81"/>
        <v>57.142857142857146</v>
      </c>
      <c r="L269" s="8">
        <f t="shared" si="82"/>
        <v>54.571428571428569</v>
      </c>
      <c r="M269" s="8">
        <f t="shared" si="83"/>
        <v>3.6428571428571428</v>
      </c>
      <c r="N269" s="8">
        <f t="shared" si="84"/>
        <v>47.142857142857146</v>
      </c>
    </row>
    <row r="270" spans="1:14" ht="15.75" customHeight="1">
      <c r="A270" s="5"/>
      <c r="B270" s="11"/>
      <c r="C270" s="11"/>
      <c r="D270" s="11" t="s">
        <v>50</v>
      </c>
      <c r="E270" s="11">
        <f t="shared" si="77"/>
        <v>17</v>
      </c>
      <c r="F270" s="5">
        <v>4</v>
      </c>
      <c r="G270" s="7">
        <v>5</v>
      </c>
      <c r="H270" s="5">
        <v>8</v>
      </c>
      <c r="I270" s="5">
        <v>0</v>
      </c>
      <c r="J270" s="8">
        <f t="shared" si="73"/>
        <v>100</v>
      </c>
      <c r="K270" s="8">
        <f t="shared" si="81"/>
        <v>52.941176470588239</v>
      </c>
      <c r="L270" s="8">
        <f t="shared" si="82"/>
        <v>59.294117647058826</v>
      </c>
      <c r="M270" s="8">
        <f t="shared" si="83"/>
        <v>3.7647058823529411</v>
      </c>
      <c r="N270" s="8">
        <f t="shared" si="84"/>
        <v>47.058823529411768</v>
      </c>
    </row>
    <row r="271" spans="1:14" ht="15.75" customHeight="1">
      <c r="A271" s="5"/>
      <c r="B271" s="11"/>
      <c r="C271" s="11"/>
      <c r="D271" s="11" t="s">
        <v>54</v>
      </c>
      <c r="E271" s="11">
        <f t="shared" si="77"/>
        <v>17</v>
      </c>
      <c r="F271" s="5">
        <v>0</v>
      </c>
      <c r="G271" s="7">
        <v>8</v>
      </c>
      <c r="H271" s="5">
        <v>8</v>
      </c>
      <c r="I271" s="5">
        <v>1</v>
      </c>
      <c r="J271" s="8">
        <f t="shared" si="73"/>
        <v>94.117647058823536</v>
      </c>
      <c r="K271" s="8">
        <f t="shared" si="81"/>
        <v>47.058823529411768</v>
      </c>
      <c r="L271" s="8">
        <f t="shared" si="82"/>
        <v>48</v>
      </c>
      <c r="M271" s="8">
        <f t="shared" si="83"/>
        <v>3.4117647058823528</v>
      </c>
      <c r="N271" s="8">
        <f t="shared" si="84"/>
        <v>37.647058823529413</v>
      </c>
    </row>
    <row r="272" spans="1:14" s="1" customFormat="1" ht="15.75" customHeight="1">
      <c r="A272" s="5"/>
      <c r="B272" s="11"/>
      <c r="C272" s="11"/>
      <c r="D272" s="11" t="s">
        <v>46</v>
      </c>
      <c r="E272" s="11">
        <f t="shared" si="77"/>
        <v>17</v>
      </c>
      <c r="F272" s="5">
        <v>0</v>
      </c>
      <c r="G272" s="7">
        <v>4</v>
      </c>
      <c r="H272" s="5">
        <v>11</v>
      </c>
      <c r="I272" s="5">
        <v>2</v>
      </c>
      <c r="J272" s="8">
        <f t="shared" si="73"/>
        <v>88.235294117647072</v>
      </c>
      <c r="K272" s="8">
        <f t="shared" si="81"/>
        <v>23.529411764705884</v>
      </c>
      <c r="L272" s="8">
        <f t="shared" si="82"/>
        <v>40.235294117647058</v>
      </c>
      <c r="M272" s="8">
        <f t="shared" si="83"/>
        <v>3.1176470588235294</v>
      </c>
      <c r="N272" s="8">
        <f t="shared" si="84"/>
        <v>18.823529411764707</v>
      </c>
    </row>
    <row r="273" spans="1:14" ht="15.75" customHeight="1">
      <c r="A273" s="5"/>
      <c r="B273" s="11"/>
      <c r="C273" s="11"/>
      <c r="D273" s="11" t="s">
        <v>47</v>
      </c>
      <c r="E273" s="11">
        <f t="shared" si="77"/>
        <v>16</v>
      </c>
      <c r="F273" s="5">
        <v>2</v>
      </c>
      <c r="G273" s="7">
        <v>4</v>
      </c>
      <c r="H273" s="5">
        <v>10</v>
      </c>
      <c r="I273" s="5">
        <v>0</v>
      </c>
      <c r="J273" s="8">
        <f t="shared" si="73"/>
        <v>100</v>
      </c>
      <c r="K273" s="8">
        <f t="shared" si="81"/>
        <v>37.5</v>
      </c>
      <c r="L273" s="8">
        <f t="shared" si="82"/>
        <v>51</v>
      </c>
      <c r="M273" s="8">
        <f t="shared" si="83"/>
        <v>3.5</v>
      </c>
      <c r="N273" s="8">
        <f t="shared" si="84"/>
        <v>32.5</v>
      </c>
    </row>
    <row r="274" spans="1:14" ht="15.75" customHeight="1">
      <c r="A274" s="5"/>
      <c r="B274" s="11"/>
      <c r="C274" s="11"/>
      <c r="D274" s="11" t="s">
        <v>48</v>
      </c>
      <c r="E274" s="11">
        <f t="shared" si="77"/>
        <v>16</v>
      </c>
      <c r="F274" s="5">
        <v>1</v>
      </c>
      <c r="G274" s="7">
        <v>4</v>
      </c>
      <c r="H274" s="5">
        <v>11</v>
      </c>
      <c r="I274" s="5">
        <v>0</v>
      </c>
      <c r="J274" s="8">
        <f t="shared" si="73"/>
        <v>100</v>
      </c>
      <c r="K274" s="8">
        <f t="shared" si="81"/>
        <v>31.25</v>
      </c>
      <c r="L274" s="8">
        <f t="shared" si="82"/>
        <v>47</v>
      </c>
      <c r="M274" s="8">
        <f t="shared" si="83"/>
        <v>3.375</v>
      </c>
      <c r="N274" s="8">
        <f t="shared" si="84"/>
        <v>26.25</v>
      </c>
    </row>
    <row r="275" spans="1:14" ht="15.75" customHeight="1">
      <c r="A275" s="5"/>
      <c r="B275" s="11"/>
      <c r="C275" s="11"/>
      <c r="D275" s="18" t="s">
        <v>71</v>
      </c>
      <c r="E275" s="11">
        <f t="shared" si="77"/>
        <v>20</v>
      </c>
      <c r="F275" s="5">
        <v>2</v>
      </c>
      <c r="G275" s="7">
        <v>7</v>
      </c>
      <c r="H275" s="5">
        <v>11</v>
      </c>
      <c r="I275" s="5">
        <v>0</v>
      </c>
      <c r="J275" s="8">
        <f t="shared" si="73"/>
        <v>100</v>
      </c>
      <c r="K275" s="8">
        <f t="shared" si="81"/>
        <v>45</v>
      </c>
      <c r="L275" s="8">
        <f t="shared" si="82"/>
        <v>52.2</v>
      </c>
      <c r="M275" s="8">
        <f t="shared" si="83"/>
        <v>3.55</v>
      </c>
      <c r="N275" s="8">
        <f t="shared" si="84"/>
        <v>38</v>
      </c>
    </row>
    <row r="276" spans="1:14" ht="15.75" customHeight="1">
      <c r="A276" s="5"/>
      <c r="B276" s="11"/>
      <c r="C276" s="11"/>
      <c r="D276" s="11" t="s">
        <v>74</v>
      </c>
      <c r="E276" s="11">
        <f t="shared" si="77"/>
        <v>15</v>
      </c>
      <c r="F276" s="5">
        <v>0</v>
      </c>
      <c r="G276" s="7">
        <v>1</v>
      </c>
      <c r="H276" s="5">
        <v>12</v>
      </c>
      <c r="I276" s="5">
        <v>2</v>
      </c>
      <c r="J276" s="8">
        <f t="shared" si="73"/>
        <v>86.666666666666671</v>
      </c>
      <c r="K276" s="8">
        <f t="shared" si="81"/>
        <v>6.666666666666667</v>
      </c>
      <c r="L276" s="8">
        <f t="shared" si="82"/>
        <v>35.200000000000003</v>
      </c>
      <c r="M276" s="8">
        <f t="shared" si="83"/>
        <v>2.9333333333333331</v>
      </c>
      <c r="N276" s="8">
        <f t="shared" si="84"/>
        <v>5.333333333333333</v>
      </c>
    </row>
    <row r="277" spans="1:14" ht="15.75" customHeight="1">
      <c r="A277" s="5"/>
      <c r="B277" s="11"/>
      <c r="C277" s="11"/>
      <c r="D277" s="11">
        <v>10</v>
      </c>
      <c r="E277" s="11">
        <f t="shared" si="77"/>
        <v>18</v>
      </c>
      <c r="F277" s="5">
        <v>4</v>
      </c>
      <c r="G277" s="7">
        <v>6</v>
      </c>
      <c r="H277" s="5">
        <v>8</v>
      </c>
      <c r="I277" s="5">
        <v>0</v>
      </c>
      <c r="J277" s="8">
        <f t="shared" si="73"/>
        <v>100</v>
      </c>
      <c r="K277" s="8">
        <f t="shared" si="81"/>
        <v>55.555555555555557</v>
      </c>
      <c r="L277" s="8">
        <f t="shared" si="82"/>
        <v>59.555555555555557</v>
      </c>
      <c r="M277" s="8">
        <f t="shared" si="83"/>
        <v>3.7777777777777777</v>
      </c>
      <c r="N277" s="8">
        <f t="shared" si="84"/>
        <v>48.888888888888886</v>
      </c>
    </row>
    <row r="278" spans="1:14" ht="15.75" customHeight="1">
      <c r="A278" s="5"/>
      <c r="B278" s="11"/>
      <c r="C278" s="11"/>
      <c r="D278" s="11">
        <v>11</v>
      </c>
      <c r="E278" s="11">
        <f t="shared" si="77"/>
        <v>16</v>
      </c>
      <c r="F278" s="5">
        <v>7</v>
      </c>
      <c r="G278" s="7">
        <v>4</v>
      </c>
      <c r="H278" s="5">
        <v>5</v>
      </c>
      <c r="I278" s="5">
        <v>0</v>
      </c>
      <c r="J278" s="8">
        <f t="shared" si="73"/>
        <v>100</v>
      </c>
      <c r="K278" s="8">
        <f t="shared" si="81"/>
        <v>68.75</v>
      </c>
      <c r="L278" s="8">
        <f t="shared" si="82"/>
        <v>71</v>
      </c>
      <c r="M278" s="8">
        <f t="shared" si="83"/>
        <v>4.125</v>
      </c>
      <c r="N278" s="8">
        <f t="shared" si="84"/>
        <v>63.75</v>
      </c>
    </row>
    <row r="279" spans="1:14" s="38" customFormat="1" ht="15.75" customHeight="1">
      <c r="A279" s="10"/>
      <c r="B279" s="11"/>
      <c r="C279" s="11"/>
      <c r="D279" s="11"/>
      <c r="E279" s="11">
        <f>SUM(E264:E278)</f>
        <v>236</v>
      </c>
      <c r="F279" s="11">
        <f t="shared" ref="F279:I279" si="89">SUM(F264:F278)</f>
        <v>33</v>
      </c>
      <c r="G279" s="11">
        <f t="shared" si="89"/>
        <v>81</v>
      </c>
      <c r="H279" s="11">
        <f t="shared" si="89"/>
        <v>116</v>
      </c>
      <c r="I279" s="11">
        <f t="shared" si="89"/>
        <v>6</v>
      </c>
      <c r="J279" s="39">
        <f t="shared" si="73"/>
        <v>97.457627118644069</v>
      </c>
      <c r="K279" s="39">
        <f t="shared" si="81"/>
        <v>48.305084745762713</v>
      </c>
      <c r="L279" s="39">
        <f t="shared" si="82"/>
        <v>54.050847457627121</v>
      </c>
      <c r="M279" s="39">
        <f t="shared" si="83"/>
        <v>3.597457627118644</v>
      </c>
      <c r="N279" s="39">
        <f t="shared" si="84"/>
        <v>41.440677966101696</v>
      </c>
    </row>
    <row r="280" spans="1:14" s="38" customFormat="1" ht="15.75" customHeight="1">
      <c r="A280" s="10"/>
      <c r="B280" s="11"/>
      <c r="C280" s="11" t="s">
        <v>19</v>
      </c>
      <c r="D280" s="11" t="s">
        <v>81</v>
      </c>
      <c r="E280" s="11">
        <f t="shared" si="77"/>
        <v>20</v>
      </c>
      <c r="F280" s="6">
        <v>3</v>
      </c>
      <c r="G280" s="6">
        <v>6</v>
      </c>
      <c r="H280" s="6">
        <v>11</v>
      </c>
      <c r="I280" s="6">
        <v>0</v>
      </c>
      <c r="J280" s="8">
        <f t="shared" si="73"/>
        <v>100</v>
      </c>
      <c r="K280" s="8">
        <f t="shared" si="81"/>
        <v>45</v>
      </c>
      <c r="L280" s="8">
        <f t="shared" si="82"/>
        <v>54</v>
      </c>
      <c r="M280" s="8">
        <f t="shared" si="83"/>
        <v>3.6</v>
      </c>
      <c r="N280" s="8">
        <f t="shared" si="84"/>
        <v>39</v>
      </c>
    </row>
    <row r="281" spans="1:14" s="12" customFormat="1" ht="15.75" customHeight="1">
      <c r="A281" s="10"/>
      <c r="B281" s="11"/>
      <c r="C281" s="11"/>
      <c r="D281" s="11" t="s">
        <v>82</v>
      </c>
      <c r="E281" s="11">
        <f t="shared" si="77"/>
        <v>18</v>
      </c>
      <c r="F281" s="6">
        <v>4</v>
      </c>
      <c r="G281" s="6">
        <v>6</v>
      </c>
      <c r="H281" s="6">
        <v>8</v>
      </c>
      <c r="I281" s="6">
        <v>0</v>
      </c>
      <c r="J281" s="8">
        <f t="shared" si="73"/>
        <v>100</v>
      </c>
      <c r="K281" s="8">
        <f t="shared" si="81"/>
        <v>55.555555555555557</v>
      </c>
      <c r="L281" s="8">
        <f t="shared" si="82"/>
        <v>59.555555555555557</v>
      </c>
      <c r="M281" s="8">
        <f t="shared" si="83"/>
        <v>3.7777777777777777</v>
      </c>
      <c r="N281" s="8">
        <f t="shared" si="84"/>
        <v>48.888888888888886</v>
      </c>
    </row>
    <row r="282" spans="1:14" s="12" customFormat="1" ht="15.75" customHeight="1">
      <c r="A282" s="10"/>
      <c r="B282" s="11"/>
      <c r="C282" s="11"/>
      <c r="D282" s="11" t="s">
        <v>83</v>
      </c>
      <c r="E282" s="11">
        <f t="shared" si="77"/>
        <v>19</v>
      </c>
      <c r="F282" s="6">
        <v>9</v>
      </c>
      <c r="G282" s="6">
        <v>3</v>
      </c>
      <c r="H282" s="6">
        <v>7</v>
      </c>
      <c r="I282" s="6">
        <v>0</v>
      </c>
      <c r="J282" s="8">
        <f t="shared" si="73"/>
        <v>100</v>
      </c>
      <c r="K282" s="8">
        <f t="shared" si="81"/>
        <v>63.15789473684211</v>
      </c>
      <c r="L282" s="8">
        <f t="shared" si="82"/>
        <v>70.736842105263165</v>
      </c>
      <c r="M282" s="8">
        <f t="shared" si="83"/>
        <v>4.1052631578947372</v>
      </c>
      <c r="N282" s="8">
        <f t="shared" si="84"/>
        <v>60</v>
      </c>
    </row>
    <row r="283" spans="1:14" s="12" customFormat="1" ht="15.75" customHeight="1">
      <c r="A283" s="10"/>
      <c r="B283" s="11"/>
      <c r="C283" s="11"/>
      <c r="D283" s="11" t="s">
        <v>84</v>
      </c>
      <c r="E283" s="11">
        <f t="shared" si="77"/>
        <v>14</v>
      </c>
      <c r="F283" s="6">
        <v>4</v>
      </c>
      <c r="G283" s="6">
        <v>7</v>
      </c>
      <c r="H283" s="6">
        <v>3</v>
      </c>
      <c r="I283" s="6">
        <v>0</v>
      </c>
      <c r="J283" s="8">
        <f t="shared" si="73"/>
        <v>100</v>
      </c>
      <c r="K283" s="8">
        <f t="shared" si="81"/>
        <v>78.571428571428569</v>
      </c>
      <c r="L283" s="8">
        <f t="shared" si="82"/>
        <v>68.285714285714292</v>
      </c>
      <c r="M283" s="8">
        <f t="shared" si="83"/>
        <v>4.0714285714285712</v>
      </c>
      <c r="N283" s="8">
        <f t="shared" si="84"/>
        <v>68.571428571428569</v>
      </c>
    </row>
    <row r="284" spans="1:14" s="12" customFormat="1" ht="15.75" customHeight="1">
      <c r="A284" s="10"/>
      <c r="B284" s="11"/>
      <c r="C284" s="11"/>
      <c r="D284" s="11"/>
      <c r="E284" s="11">
        <f>SUM(E280:E283)</f>
        <v>71</v>
      </c>
      <c r="F284" s="11">
        <f t="shared" ref="F284:I284" si="90">SUM(F280:F283)</f>
        <v>20</v>
      </c>
      <c r="G284" s="11">
        <f t="shared" si="90"/>
        <v>22</v>
      </c>
      <c r="H284" s="11">
        <f t="shared" si="90"/>
        <v>29</v>
      </c>
      <c r="I284" s="11">
        <f t="shared" si="90"/>
        <v>0</v>
      </c>
      <c r="J284" s="39">
        <f t="shared" si="73"/>
        <v>100</v>
      </c>
      <c r="K284" s="39">
        <f t="shared" si="81"/>
        <v>59.154929577464785</v>
      </c>
      <c r="L284" s="39">
        <f t="shared" si="82"/>
        <v>62.70422535211268</v>
      </c>
      <c r="M284" s="39">
        <f t="shared" si="83"/>
        <v>3.8732394366197185</v>
      </c>
      <c r="N284" s="39">
        <f t="shared" si="84"/>
        <v>52.95774647887324</v>
      </c>
    </row>
    <row r="285" spans="1:14" s="12" customFormat="1" ht="15.75" customHeight="1">
      <c r="A285" s="10"/>
      <c r="B285" s="11"/>
      <c r="C285" s="11"/>
      <c r="D285" s="11"/>
      <c r="E285" s="11">
        <f>E284+E279</f>
        <v>307</v>
      </c>
      <c r="F285" s="11">
        <f t="shared" ref="F285:I285" si="91">F284+F279</f>
        <v>53</v>
      </c>
      <c r="G285" s="11">
        <f t="shared" si="91"/>
        <v>103</v>
      </c>
      <c r="H285" s="11">
        <f t="shared" si="91"/>
        <v>145</v>
      </c>
      <c r="I285" s="11">
        <f t="shared" si="91"/>
        <v>6</v>
      </c>
      <c r="J285" s="39">
        <f t="shared" si="73"/>
        <v>98.045602605863181</v>
      </c>
      <c r="K285" s="39">
        <f t="shared" si="81"/>
        <v>50.814332247556997</v>
      </c>
      <c r="L285" s="39">
        <f t="shared" si="82"/>
        <v>56.052117263843648</v>
      </c>
      <c r="M285" s="39">
        <f t="shared" si="83"/>
        <v>3.6612377850162865</v>
      </c>
      <c r="N285" s="39">
        <f t="shared" si="84"/>
        <v>44.104234527687296</v>
      </c>
    </row>
    <row r="286" spans="1:14" ht="15.75" customHeight="1">
      <c r="A286" s="5"/>
      <c r="B286" s="11" t="s">
        <v>60</v>
      </c>
      <c r="C286" s="11" t="s">
        <v>19</v>
      </c>
      <c r="D286" s="11" t="s">
        <v>50</v>
      </c>
      <c r="E286" s="11">
        <f t="shared" si="77"/>
        <v>17</v>
      </c>
      <c r="F286" s="5">
        <v>4</v>
      </c>
      <c r="G286" s="7">
        <v>4</v>
      </c>
      <c r="H286" s="5">
        <v>9</v>
      </c>
      <c r="I286" s="5">
        <v>0</v>
      </c>
      <c r="J286" s="8">
        <f t="shared" si="73"/>
        <v>100</v>
      </c>
      <c r="K286" s="8">
        <f t="shared" si="81"/>
        <v>47.058823529411768</v>
      </c>
      <c r="L286" s="8">
        <f t="shared" si="82"/>
        <v>57.647058823529413</v>
      </c>
      <c r="M286" s="8">
        <f t="shared" si="83"/>
        <v>3.7058823529411766</v>
      </c>
      <c r="N286" s="8">
        <f t="shared" si="84"/>
        <v>42.352941176470587</v>
      </c>
    </row>
    <row r="287" spans="1:14" ht="15.75" customHeight="1">
      <c r="A287" s="5"/>
      <c r="B287" s="11"/>
      <c r="C287" s="11"/>
      <c r="D287" s="11" t="s">
        <v>54</v>
      </c>
      <c r="E287" s="11">
        <f t="shared" si="77"/>
        <v>18</v>
      </c>
      <c r="F287" s="5">
        <v>5</v>
      </c>
      <c r="G287" s="7">
        <v>5</v>
      </c>
      <c r="H287" s="5">
        <v>7</v>
      </c>
      <c r="I287" s="5">
        <v>1</v>
      </c>
      <c r="J287" s="8">
        <f t="shared" si="73"/>
        <v>94.444444444444443</v>
      </c>
      <c r="K287" s="8">
        <f t="shared" si="81"/>
        <v>55.555555555555557</v>
      </c>
      <c r="L287" s="8">
        <f t="shared" si="82"/>
        <v>60.444444444444443</v>
      </c>
      <c r="M287" s="8">
        <f t="shared" si="83"/>
        <v>3.7777777777777777</v>
      </c>
      <c r="N287" s="8">
        <f t="shared" si="84"/>
        <v>50</v>
      </c>
    </row>
    <row r="288" spans="1:14" ht="15.75" customHeight="1">
      <c r="A288" s="5"/>
      <c r="B288" s="11"/>
      <c r="C288" s="11"/>
      <c r="D288" s="11" t="s">
        <v>46</v>
      </c>
      <c r="E288" s="11">
        <f t="shared" si="77"/>
        <v>17</v>
      </c>
      <c r="F288" s="5">
        <v>1</v>
      </c>
      <c r="G288" s="7">
        <v>5</v>
      </c>
      <c r="H288" s="5">
        <v>10</v>
      </c>
      <c r="I288" s="5">
        <v>1</v>
      </c>
      <c r="J288" s="8">
        <f t="shared" si="73"/>
        <v>94.117647058823536</v>
      </c>
      <c r="K288" s="8">
        <f t="shared" si="81"/>
        <v>35.294117647058826</v>
      </c>
      <c r="L288" s="8">
        <f t="shared" si="82"/>
        <v>46.823529411764703</v>
      </c>
      <c r="M288" s="8">
        <f t="shared" si="83"/>
        <v>3.3529411764705883</v>
      </c>
      <c r="N288" s="8">
        <f t="shared" si="84"/>
        <v>29.411764705882351</v>
      </c>
    </row>
    <row r="289" spans="1:14" ht="15.75" customHeight="1">
      <c r="A289" s="5"/>
      <c r="B289" s="11"/>
      <c r="C289" s="11"/>
      <c r="D289" s="11" t="s">
        <v>47</v>
      </c>
      <c r="E289" s="11">
        <f t="shared" si="77"/>
        <v>16</v>
      </c>
      <c r="F289" s="5">
        <v>1</v>
      </c>
      <c r="G289" s="7">
        <v>5</v>
      </c>
      <c r="H289" s="5">
        <v>9</v>
      </c>
      <c r="I289" s="5">
        <v>1</v>
      </c>
      <c r="J289" s="8">
        <f t="shared" si="73"/>
        <v>93.75</v>
      </c>
      <c r="K289" s="8">
        <f t="shared" si="81"/>
        <v>37.5</v>
      </c>
      <c r="L289" s="8">
        <f t="shared" si="82"/>
        <v>47.5</v>
      </c>
      <c r="M289" s="8">
        <f t="shared" si="83"/>
        <v>3.375</v>
      </c>
      <c r="N289" s="8">
        <f t="shared" si="84"/>
        <v>31.25</v>
      </c>
    </row>
    <row r="290" spans="1:14" ht="15.75" customHeight="1">
      <c r="A290" s="5"/>
      <c r="B290" s="11"/>
      <c r="C290" s="11"/>
      <c r="D290" s="11" t="s">
        <v>48</v>
      </c>
      <c r="E290" s="11">
        <f t="shared" si="77"/>
        <v>16</v>
      </c>
      <c r="F290" s="5">
        <v>1</v>
      </c>
      <c r="G290" s="7">
        <v>5</v>
      </c>
      <c r="H290" s="5">
        <v>10</v>
      </c>
      <c r="I290" s="5">
        <v>0</v>
      </c>
      <c r="J290" s="8">
        <f t="shared" si="73"/>
        <v>100</v>
      </c>
      <c r="K290" s="8">
        <f t="shared" si="81"/>
        <v>37.5</v>
      </c>
      <c r="L290" s="8">
        <f t="shared" si="82"/>
        <v>48.75</v>
      </c>
      <c r="M290" s="8">
        <f t="shared" si="83"/>
        <v>3.4375</v>
      </c>
      <c r="N290" s="8">
        <f t="shared" si="84"/>
        <v>31.25</v>
      </c>
    </row>
    <row r="291" spans="1:14" ht="15.75" customHeight="1">
      <c r="A291" s="5"/>
      <c r="B291" s="11"/>
      <c r="C291" s="11"/>
      <c r="D291" s="11" t="s">
        <v>71</v>
      </c>
      <c r="E291" s="11">
        <f t="shared" si="77"/>
        <v>20</v>
      </c>
      <c r="F291" s="5">
        <v>4</v>
      </c>
      <c r="G291" s="7">
        <v>8</v>
      </c>
      <c r="H291" s="5">
        <v>8</v>
      </c>
      <c r="I291" s="5">
        <v>0</v>
      </c>
      <c r="J291" s="8">
        <f t="shared" si="73"/>
        <v>100</v>
      </c>
      <c r="K291" s="8">
        <f t="shared" si="81"/>
        <v>60</v>
      </c>
      <c r="L291" s="8">
        <f t="shared" si="82"/>
        <v>60</v>
      </c>
      <c r="M291" s="8">
        <f t="shared" si="83"/>
        <v>3.8</v>
      </c>
      <c r="N291" s="8">
        <f t="shared" si="84"/>
        <v>52</v>
      </c>
    </row>
    <row r="292" spans="1:14" s="1" customFormat="1" ht="15.75" customHeight="1">
      <c r="A292" s="5"/>
      <c r="B292" s="11"/>
      <c r="C292" s="11"/>
      <c r="D292" s="11" t="s">
        <v>74</v>
      </c>
      <c r="E292" s="11">
        <f t="shared" si="77"/>
        <v>15</v>
      </c>
      <c r="F292" s="5">
        <v>0</v>
      </c>
      <c r="G292" s="7">
        <v>2</v>
      </c>
      <c r="H292" s="5">
        <v>13</v>
      </c>
      <c r="I292" s="5">
        <v>0</v>
      </c>
      <c r="J292" s="8">
        <f t="shared" si="73"/>
        <v>100</v>
      </c>
      <c r="K292" s="8">
        <f t="shared" si="81"/>
        <v>13.333333333333334</v>
      </c>
      <c r="L292" s="8">
        <f t="shared" si="82"/>
        <v>39.733333333333334</v>
      </c>
      <c r="M292" s="8">
        <f t="shared" si="83"/>
        <v>3.1333333333333333</v>
      </c>
      <c r="N292" s="8">
        <f t="shared" si="84"/>
        <v>10.666666666666666</v>
      </c>
    </row>
    <row r="293" spans="1:14" ht="15.75" customHeight="1">
      <c r="A293" s="5"/>
      <c r="B293" s="11"/>
      <c r="C293" s="11"/>
      <c r="D293" s="11">
        <v>10</v>
      </c>
      <c r="E293" s="11">
        <f t="shared" si="77"/>
        <v>18</v>
      </c>
      <c r="F293" s="5">
        <v>4</v>
      </c>
      <c r="G293" s="7">
        <v>6</v>
      </c>
      <c r="H293" s="5">
        <v>8</v>
      </c>
      <c r="I293" s="5">
        <v>0</v>
      </c>
      <c r="J293" s="8">
        <f t="shared" si="73"/>
        <v>100</v>
      </c>
      <c r="K293" s="8">
        <f t="shared" si="81"/>
        <v>55.555555555555557</v>
      </c>
      <c r="L293" s="8">
        <f t="shared" si="82"/>
        <v>59.555555555555557</v>
      </c>
      <c r="M293" s="8">
        <f t="shared" si="83"/>
        <v>3.7777777777777777</v>
      </c>
      <c r="N293" s="8">
        <f t="shared" si="84"/>
        <v>48.888888888888886</v>
      </c>
    </row>
    <row r="294" spans="1:14" ht="15.75" customHeight="1">
      <c r="A294" s="5"/>
      <c r="B294" s="11"/>
      <c r="C294" s="11"/>
      <c r="D294" s="11">
        <v>11</v>
      </c>
      <c r="E294" s="11">
        <f t="shared" si="77"/>
        <v>16</v>
      </c>
      <c r="F294" s="5">
        <v>7</v>
      </c>
      <c r="G294" s="7">
        <v>5</v>
      </c>
      <c r="H294" s="5">
        <v>4</v>
      </c>
      <c r="I294" s="5">
        <v>0</v>
      </c>
      <c r="J294" s="8">
        <f t="shared" si="73"/>
        <v>100</v>
      </c>
      <c r="K294" s="8">
        <f t="shared" si="81"/>
        <v>75</v>
      </c>
      <c r="L294" s="8">
        <f t="shared" si="82"/>
        <v>72.75</v>
      </c>
      <c r="M294" s="8">
        <f t="shared" si="83"/>
        <v>4.1875</v>
      </c>
      <c r="N294" s="8">
        <f t="shared" si="84"/>
        <v>68.75</v>
      </c>
    </row>
    <row r="295" spans="1:14" s="12" customFormat="1" ht="15.75" customHeight="1">
      <c r="A295" s="10"/>
      <c r="B295" s="11"/>
      <c r="C295" s="11"/>
      <c r="D295" s="11"/>
      <c r="E295" s="11">
        <f>SUM(E286:E294)</f>
        <v>153</v>
      </c>
      <c r="F295" s="11">
        <f t="shared" ref="F295:I295" si="92">SUM(F286:F294)</f>
        <v>27</v>
      </c>
      <c r="G295" s="11">
        <f t="shared" si="92"/>
        <v>45</v>
      </c>
      <c r="H295" s="11">
        <f t="shared" si="92"/>
        <v>78</v>
      </c>
      <c r="I295" s="11">
        <f t="shared" si="92"/>
        <v>3</v>
      </c>
      <c r="J295" s="39">
        <f t="shared" si="73"/>
        <v>98.039215686274517</v>
      </c>
      <c r="K295" s="39">
        <f t="shared" si="81"/>
        <v>47.058823529411768</v>
      </c>
      <c r="L295" s="39">
        <f t="shared" si="82"/>
        <v>55.137254901960787</v>
      </c>
      <c r="M295" s="39">
        <f t="shared" si="83"/>
        <v>3.6274509803921569</v>
      </c>
      <c r="N295" s="39">
        <f t="shared" si="84"/>
        <v>41.176470588235297</v>
      </c>
    </row>
    <row r="296" spans="1:14" ht="15.75" customHeight="1">
      <c r="A296" s="5"/>
      <c r="B296" s="11" t="s">
        <v>13</v>
      </c>
      <c r="C296" s="11" t="s">
        <v>19</v>
      </c>
      <c r="D296" s="11" t="s">
        <v>45</v>
      </c>
      <c r="E296" s="11">
        <f t="shared" si="77"/>
        <v>15</v>
      </c>
      <c r="F296" s="5">
        <v>4</v>
      </c>
      <c r="G296" s="7">
        <v>9</v>
      </c>
      <c r="H296" s="5">
        <v>2</v>
      </c>
      <c r="I296" s="5">
        <v>0</v>
      </c>
      <c r="J296" s="8">
        <f t="shared" si="73"/>
        <v>100</v>
      </c>
      <c r="K296" s="8">
        <f t="shared" si="81"/>
        <v>86.666666666666671</v>
      </c>
      <c r="L296" s="8">
        <f t="shared" si="82"/>
        <v>69.86666666666666</v>
      </c>
      <c r="M296" s="8">
        <f t="shared" si="83"/>
        <v>4.1333333333333337</v>
      </c>
      <c r="N296" s="8">
        <f t="shared" si="84"/>
        <v>74.666666666666671</v>
      </c>
    </row>
    <row r="297" spans="1:14" ht="15.75" customHeight="1">
      <c r="A297" s="5"/>
      <c r="B297" s="11"/>
      <c r="C297" s="11"/>
      <c r="D297" s="11" t="s">
        <v>43</v>
      </c>
      <c r="E297" s="11">
        <f t="shared" si="77"/>
        <v>15</v>
      </c>
      <c r="F297" s="5">
        <v>4</v>
      </c>
      <c r="G297" s="7">
        <v>6</v>
      </c>
      <c r="H297" s="5">
        <v>5</v>
      </c>
      <c r="I297" s="5">
        <v>0</v>
      </c>
      <c r="J297" s="8">
        <f t="shared" si="73"/>
        <v>100</v>
      </c>
      <c r="K297" s="8">
        <f t="shared" si="81"/>
        <v>66.666666666666671</v>
      </c>
      <c r="L297" s="8">
        <f t="shared" si="82"/>
        <v>64.266666666666666</v>
      </c>
      <c r="M297" s="8">
        <f t="shared" si="83"/>
        <v>3.9333333333333331</v>
      </c>
      <c r="N297" s="8">
        <f t="shared" si="84"/>
        <v>58.666666666666664</v>
      </c>
    </row>
    <row r="298" spans="1:14" ht="15.75" customHeight="1">
      <c r="A298" s="5"/>
      <c r="B298" s="11"/>
      <c r="C298" s="11"/>
      <c r="D298" s="11" t="s">
        <v>56</v>
      </c>
      <c r="E298" s="11">
        <f t="shared" si="77"/>
        <v>12</v>
      </c>
      <c r="F298" s="5">
        <v>5</v>
      </c>
      <c r="G298" s="7">
        <v>3</v>
      </c>
      <c r="H298" s="5">
        <v>4</v>
      </c>
      <c r="I298" s="5">
        <v>0</v>
      </c>
      <c r="J298" s="8">
        <f t="shared" ref="J298:J370" si="93">100/E298*(F298+G298+H298)</f>
        <v>100</v>
      </c>
      <c r="K298" s="8">
        <f t="shared" si="81"/>
        <v>66.666666666666671</v>
      </c>
      <c r="L298" s="8">
        <f t="shared" si="82"/>
        <v>69.666666666666671</v>
      </c>
      <c r="M298" s="8">
        <f t="shared" si="83"/>
        <v>4.083333333333333</v>
      </c>
      <c r="N298" s="8">
        <f t="shared" si="84"/>
        <v>61.666666666666664</v>
      </c>
    </row>
    <row r="299" spans="1:14" s="18" customFormat="1" ht="15.75" customHeight="1">
      <c r="A299" s="65"/>
      <c r="B299" s="11"/>
      <c r="C299" s="11"/>
      <c r="D299" s="11"/>
      <c r="E299" s="11">
        <f>SUM(E296:E298)</f>
        <v>42</v>
      </c>
      <c r="F299" s="11">
        <f t="shared" ref="F299:I299" si="94">SUM(F296:F298)</f>
        <v>13</v>
      </c>
      <c r="G299" s="11">
        <f t="shared" si="94"/>
        <v>18</v>
      </c>
      <c r="H299" s="11">
        <f t="shared" si="94"/>
        <v>11</v>
      </c>
      <c r="I299" s="11">
        <f t="shared" si="94"/>
        <v>0</v>
      </c>
      <c r="J299" s="39">
        <f t="shared" si="93"/>
        <v>100</v>
      </c>
      <c r="K299" s="39">
        <f t="shared" si="81"/>
        <v>73.80952380952381</v>
      </c>
      <c r="L299" s="39">
        <f t="shared" si="82"/>
        <v>67.80952380952381</v>
      </c>
      <c r="M299" s="39">
        <f t="shared" si="83"/>
        <v>4.0476190476190474</v>
      </c>
      <c r="N299" s="39">
        <f t="shared" si="84"/>
        <v>65.238095238095241</v>
      </c>
    </row>
    <row r="300" spans="1:14" ht="15.75" customHeight="1">
      <c r="A300" s="5"/>
      <c r="B300" s="11"/>
      <c r="C300" s="11" t="s">
        <v>30</v>
      </c>
      <c r="D300" s="11" t="s">
        <v>49</v>
      </c>
      <c r="E300" s="11">
        <f t="shared" si="77"/>
        <v>14</v>
      </c>
      <c r="F300" s="5">
        <v>8</v>
      </c>
      <c r="G300" s="7">
        <v>6</v>
      </c>
      <c r="H300" s="5">
        <v>0</v>
      </c>
      <c r="I300" s="5">
        <v>0</v>
      </c>
      <c r="J300" s="8">
        <f t="shared" si="93"/>
        <v>100</v>
      </c>
      <c r="K300" s="8">
        <f t="shared" si="81"/>
        <v>100</v>
      </c>
      <c r="L300" s="8">
        <f t="shared" si="82"/>
        <v>84.571428571428569</v>
      </c>
      <c r="M300" s="8">
        <f t="shared" si="83"/>
        <v>4.5714285714285712</v>
      </c>
      <c r="N300" s="8">
        <f t="shared" si="84"/>
        <v>91.428571428571431</v>
      </c>
    </row>
    <row r="301" spans="1:14" ht="15.75" customHeight="1">
      <c r="A301" s="5"/>
      <c r="B301" s="11"/>
      <c r="C301" s="11"/>
      <c r="D301" s="11" t="s">
        <v>44</v>
      </c>
      <c r="E301" s="11">
        <f t="shared" si="77"/>
        <v>14</v>
      </c>
      <c r="F301" s="5">
        <v>7</v>
      </c>
      <c r="G301" s="7">
        <v>6</v>
      </c>
      <c r="H301" s="5">
        <v>1</v>
      </c>
      <c r="I301" s="5">
        <v>0</v>
      </c>
      <c r="J301" s="8">
        <f t="shared" si="93"/>
        <v>100</v>
      </c>
      <c r="K301" s="8">
        <f t="shared" si="81"/>
        <v>92.857142857142861</v>
      </c>
      <c r="L301" s="8">
        <f t="shared" si="82"/>
        <v>80</v>
      </c>
      <c r="M301" s="8">
        <f t="shared" si="83"/>
        <v>4.4285714285714288</v>
      </c>
      <c r="N301" s="8">
        <f t="shared" si="84"/>
        <v>84.285714285714292</v>
      </c>
    </row>
    <row r="302" spans="1:14" ht="15.75" customHeight="1">
      <c r="A302" s="5"/>
      <c r="B302" s="11"/>
      <c r="C302" s="11"/>
      <c r="D302" s="11" t="s">
        <v>53</v>
      </c>
      <c r="E302" s="11">
        <f t="shared" si="77"/>
        <v>16</v>
      </c>
      <c r="F302" s="5">
        <v>1</v>
      </c>
      <c r="G302" s="7">
        <v>2</v>
      </c>
      <c r="H302" s="5">
        <v>13</v>
      </c>
      <c r="I302" s="5">
        <v>0</v>
      </c>
      <c r="J302" s="8">
        <f t="shared" si="93"/>
        <v>100</v>
      </c>
      <c r="K302" s="8">
        <f t="shared" si="81"/>
        <v>18.75</v>
      </c>
      <c r="L302" s="8">
        <f t="shared" si="82"/>
        <v>43.5</v>
      </c>
      <c r="M302" s="8">
        <f t="shared" si="83"/>
        <v>3.25</v>
      </c>
      <c r="N302" s="8">
        <f t="shared" si="84"/>
        <v>16.25</v>
      </c>
    </row>
    <row r="303" spans="1:14" ht="15.75" customHeight="1">
      <c r="A303" s="5"/>
      <c r="B303" s="11"/>
      <c r="C303" s="11"/>
      <c r="D303" s="11" t="s">
        <v>72</v>
      </c>
      <c r="E303" s="11">
        <f t="shared" si="77"/>
        <v>14</v>
      </c>
      <c r="F303" s="5">
        <v>0</v>
      </c>
      <c r="G303" s="7">
        <v>4</v>
      </c>
      <c r="H303" s="5">
        <v>10</v>
      </c>
      <c r="I303" s="5">
        <v>0</v>
      </c>
      <c r="J303" s="8">
        <f t="shared" si="93"/>
        <v>100</v>
      </c>
      <c r="K303" s="8">
        <f t="shared" si="81"/>
        <v>28.571428571428573</v>
      </c>
      <c r="L303" s="8">
        <f t="shared" si="82"/>
        <v>44</v>
      </c>
      <c r="M303" s="8">
        <f t="shared" si="83"/>
        <v>3.2857142857142856</v>
      </c>
      <c r="N303" s="8">
        <f t="shared" si="84"/>
        <v>22.857142857142858</v>
      </c>
    </row>
    <row r="304" spans="1:14" s="18" customFormat="1" ht="15.75" customHeight="1">
      <c r="A304" s="65"/>
      <c r="B304" s="11"/>
      <c r="C304" s="11"/>
      <c r="D304" s="11"/>
      <c r="E304" s="11">
        <f>SUM(E300:E303)</f>
        <v>58</v>
      </c>
      <c r="F304" s="11">
        <f t="shared" ref="F304:I304" si="95">SUM(F300:F303)</f>
        <v>16</v>
      </c>
      <c r="G304" s="11">
        <f t="shared" si="95"/>
        <v>18</v>
      </c>
      <c r="H304" s="11">
        <f t="shared" si="95"/>
        <v>24</v>
      </c>
      <c r="I304" s="11">
        <f t="shared" si="95"/>
        <v>0</v>
      </c>
      <c r="J304" s="39">
        <f t="shared" si="93"/>
        <v>100</v>
      </c>
      <c r="K304" s="39">
        <f t="shared" si="81"/>
        <v>58.620689655172413</v>
      </c>
      <c r="L304" s="39">
        <f t="shared" si="82"/>
        <v>62.344827586206897</v>
      </c>
      <c r="M304" s="39">
        <f t="shared" si="83"/>
        <v>3.8620689655172415</v>
      </c>
      <c r="N304" s="39">
        <f t="shared" si="84"/>
        <v>52.413793103448278</v>
      </c>
    </row>
    <row r="305" spans="1:14" ht="15.75" customHeight="1">
      <c r="A305" s="5"/>
      <c r="B305" s="11"/>
      <c r="C305" s="11" t="s">
        <v>8</v>
      </c>
      <c r="D305" s="11" t="s">
        <v>50</v>
      </c>
      <c r="E305" s="11">
        <f t="shared" ref="E305:E370" si="96">F305+G305+H305+I305</f>
        <v>17</v>
      </c>
      <c r="F305" s="5">
        <v>3</v>
      </c>
      <c r="G305" s="7">
        <v>7</v>
      </c>
      <c r="H305" s="5">
        <v>7</v>
      </c>
      <c r="I305" s="5">
        <v>0</v>
      </c>
      <c r="J305" s="8">
        <f t="shared" si="93"/>
        <v>100</v>
      </c>
      <c r="K305" s="8">
        <f t="shared" si="81"/>
        <v>58.82352941176471</v>
      </c>
      <c r="L305" s="8">
        <f t="shared" si="82"/>
        <v>58.823529411764703</v>
      </c>
      <c r="M305" s="8">
        <f t="shared" si="83"/>
        <v>3.7647058823529411</v>
      </c>
      <c r="N305" s="8">
        <f t="shared" si="84"/>
        <v>50.588235294117645</v>
      </c>
    </row>
    <row r="306" spans="1:14" ht="15.75" customHeight="1">
      <c r="A306" s="5"/>
      <c r="B306" s="11"/>
      <c r="C306" s="11"/>
      <c r="D306" s="11" t="s">
        <v>54</v>
      </c>
      <c r="E306" s="11">
        <f t="shared" si="96"/>
        <v>17</v>
      </c>
      <c r="F306" s="5">
        <v>5</v>
      </c>
      <c r="G306" s="7">
        <v>7</v>
      </c>
      <c r="H306" s="5">
        <v>4</v>
      </c>
      <c r="I306" s="5">
        <v>1</v>
      </c>
      <c r="J306" s="8">
        <f t="shared" si="93"/>
        <v>94.117647058823536</v>
      </c>
      <c r="K306" s="8">
        <f t="shared" si="81"/>
        <v>70.588235294117652</v>
      </c>
      <c r="L306" s="8">
        <f t="shared" si="82"/>
        <v>65.17647058823529</v>
      </c>
      <c r="M306" s="8">
        <f t="shared" si="83"/>
        <v>3.9411764705882355</v>
      </c>
      <c r="N306" s="8">
        <f t="shared" si="84"/>
        <v>62.352941176470587</v>
      </c>
    </row>
    <row r="307" spans="1:14" s="1" customFormat="1" ht="15.75" customHeight="1">
      <c r="A307" s="5"/>
      <c r="B307" s="11"/>
      <c r="C307" s="11"/>
      <c r="D307" s="11" t="s">
        <v>46</v>
      </c>
      <c r="E307" s="11">
        <f t="shared" si="96"/>
        <v>17</v>
      </c>
      <c r="F307" s="5">
        <v>0</v>
      </c>
      <c r="G307" s="7">
        <v>6</v>
      </c>
      <c r="H307" s="5">
        <v>9</v>
      </c>
      <c r="I307" s="5">
        <v>2</v>
      </c>
      <c r="J307" s="8">
        <f t="shared" si="93"/>
        <v>88.235294117647072</v>
      </c>
      <c r="K307" s="8">
        <f t="shared" si="81"/>
        <v>35.294117647058826</v>
      </c>
      <c r="L307" s="8">
        <f t="shared" si="82"/>
        <v>43.529411764705884</v>
      </c>
      <c r="M307" s="8">
        <f t="shared" si="83"/>
        <v>3.2352941176470589</v>
      </c>
      <c r="N307" s="8">
        <f t="shared" si="84"/>
        <v>28.235294117647058</v>
      </c>
    </row>
    <row r="308" spans="1:14" s="18" customFormat="1" ht="15.75" customHeight="1">
      <c r="A308" s="65"/>
      <c r="B308" s="11"/>
      <c r="C308" s="11"/>
      <c r="D308" s="11"/>
      <c r="E308" s="11">
        <f>SUM(E305:E307)</f>
        <v>51</v>
      </c>
      <c r="F308" s="11">
        <f t="shared" ref="F308:I308" si="97">SUM(F305:F307)</f>
        <v>8</v>
      </c>
      <c r="G308" s="11">
        <f t="shared" si="97"/>
        <v>20</v>
      </c>
      <c r="H308" s="11">
        <f t="shared" si="97"/>
        <v>20</v>
      </c>
      <c r="I308" s="11">
        <f t="shared" si="97"/>
        <v>3</v>
      </c>
      <c r="J308" s="39">
        <f t="shared" si="93"/>
        <v>94.117647058823522</v>
      </c>
      <c r="K308" s="39">
        <f t="shared" si="81"/>
        <v>54.901960784313722</v>
      </c>
      <c r="L308" s="39">
        <f t="shared" si="82"/>
        <v>55.843137254901961</v>
      </c>
      <c r="M308" s="39">
        <f t="shared" si="83"/>
        <v>3.6470588235294117</v>
      </c>
      <c r="N308" s="39">
        <f t="shared" si="84"/>
        <v>47.058823529411768</v>
      </c>
    </row>
    <row r="309" spans="1:14" ht="15.75" customHeight="1">
      <c r="A309" s="5"/>
      <c r="B309" s="11"/>
      <c r="C309" s="11" t="s">
        <v>35</v>
      </c>
      <c r="D309" s="11" t="s">
        <v>47</v>
      </c>
      <c r="E309" s="11">
        <f t="shared" si="96"/>
        <v>16</v>
      </c>
      <c r="F309" s="5">
        <v>7</v>
      </c>
      <c r="G309" s="7">
        <v>8</v>
      </c>
      <c r="H309" s="5">
        <v>1</v>
      </c>
      <c r="I309" s="5">
        <v>0</v>
      </c>
      <c r="J309" s="8">
        <f t="shared" si="93"/>
        <v>100</v>
      </c>
      <c r="K309" s="8">
        <f t="shared" si="81"/>
        <v>93.75</v>
      </c>
      <c r="L309" s="8">
        <f t="shared" si="82"/>
        <v>78</v>
      </c>
      <c r="M309" s="8">
        <f t="shared" si="83"/>
        <v>4.375</v>
      </c>
      <c r="N309" s="8">
        <f t="shared" si="84"/>
        <v>83.75</v>
      </c>
    </row>
    <row r="310" spans="1:14" ht="15.75" customHeight="1">
      <c r="A310" s="5"/>
      <c r="B310" s="11"/>
      <c r="C310" s="11"/>
      <c r="D310" s="11" t="s">
        <v>48</v>
      </c>
      <c r="E310" s="11">
        <f t="shared" si="96"/>
        <v>16</v>
      </c>
      <c r="F310" s="5">
        <v>3</v>
      </c>
      <c r="G310" s="7">
        <v>6</v>
      </c>
      <c r="H310" s="5">
        <v>7</v>
      </c>
      <c r="I310" s="5">
        <v>0</v>
      </c>
      <c r="J310" s="8">
        <f t="shared" si="93"/>
        <v>100</v>
      </c>
      <c r="K310" s="8">
        <f t="shared" si="81"/>
        <v>56.25</v>
      </c>
      <c r="L310" s="8">
        <f t="shared" si="82"/>
        <v>58.5</v>
      </c>
      <c r="M310" s="8">
        <f t="shared" si="83"/>
        <v>3.75</v>
      </c>
      <c r="N310" s="8">
        <f t="shared" si="84"/>
        <v>48.75</v>
      </c>
    </row>
    <row r="311" spans="1:14" ht="15.75" customHeight="1">
      <c r="A311" s="5"/>
      <c r="B311" s="11"/>
      <c r="C311" s="11"/>
      <c r="D311" s="11" t="s">
        <v>71</v>
      </c>
      <c r="E311" s="11">
        <f t="shared" si="96"/>
        <v>20</v>
      </c>
      <c r="F311" s="5">
        <v>17</v>
      </c>
      <c r="G311" s="7">
        <v>3</v>
      </c>
      <c r="H311" s="5">
        <v>0</v>
      </c>
      <c r="I311" s="5">
        <v>0</v>
      </c>
      <c r="J311" s="8">
        <f t="shared" si="93"/>
        <v>100</v>
      </c>
      <c r="K311" s="8">
        <f t="shared" si="81"/>
        <v>100</v>
      </c>
      <c r="L311" s="8">
        <f t="shared" si="82"/>
        <v>94.6</v>
      </c>
      <c r="M311" s="8">
        <f t="shared" si="83"/>
        <v>4.8499999999999996</v>
      </c>
      <c r="N311" s="8">
        <f t="shared" si="84"/>
        <v>97</v>
      </c>
    </row>
    <row r="312" spans="1:14" ht="15.75" customHeight="1">
      <c r="A312" s="5"/>
      <c r="B312" s="11"/>
      <c r="C312" s="11"/>
      <c r="D312" s="11" t="s">
        <v>74</v>
      </c>
      <c r="E312" s="11">
        <f t="shared" si="96"/>
        <v>15</v>
      </c>
      <c r="F312" s="5">
        <v>0</v>
      </c>
      <c r="G312" s="7">
        <v>2</v>
      </c>
      <c r="H312" s="5">
        <v>13</v>
      </c>
      <c r="I312" s="5">
        <v>0</v>
      </c>
      <c r="J312" s="8">
        <f t="shared" si="93"/>
        <v>100</v>
      </c>
      <c r="K312" s="8">
        <f t="shared" si="81"/>
        <v>13.333333333333334</v>
      </c>
      <c r="L312" s="8">
        <f t="shared" si="82"/>
        <v>39.733333333333334</v>
      </c>
      <c r="M312" s="8">
        <f t="shared" si="83"/>
        <v>3.1333333333333333</v>
      </c>
      <c r="N312" s="8">
        <f t="shared" si="84"/>
        <v>10.666666666666666</v>
      </c>
    </row>
    <row r="313" spans="1:14" ht="15.75" customHeight="1">
      <c r="A313" s="5"/>
      <c r="B313" s="11"/>
      <c r="C313" s="11"/>
      <c r="D313" s="11">
        <v>10</v>
      </c>
      <c r="E313" s="11">
        <f t="shared" si="96"/>
        <v>18</v>
      </c>
      <c r="F313" s="5">
        <v>13</v>
      </c>
      <c r="G313" s="7">
        <v>4</v>
      </c>
      <c r="H313" s="5">
        <v>1</v>
      </c>
      <c r="I313" s="5">
        <v>0</v>
      </c>
      <c r="J313" s="8">
        <f t="shared" si="93"/>
        <v>100</v>
      </c>
      <c r="K313" s="8">
        <f t="shared" si="81"/>
        <v>94.444444444444443</v>
      </c>
      <c r="L313" s="8">
        <f t="shared" si="82"/>
        <v>88.444444444444443</v>
      </c>
      <c r="M313" s="8">
        <f t="shared" si="83"/>
        <v>4.666666666666667</v>
      </c>
      <c r="N313" s="8">
        <f t="shared" si="84"/>
        <v>90</v>
      </c>
    </row>
    <row r="314" spans="1:14" ht="15.75" customHeight="1">
      <c r="A314" s="5"/>
      <c r="B314" s="11"/>
      <c r="C314" s="11"/>
      <c r="D314" s="11">
        <v>11</v>
      </c>
      <c r="E314" s="11">
        <f t="shared" si="96"/>
        <v>16</v>
      </c>
      <c r="F314" s="5">
        <v>10</v>
      </c>
      <c r="G314" s="7">
        <v>4</v>
      </c>
      <c r="H314" s="5">
        <v>2</v>
      </c>
      <c r="I314" s="5">
        <v>0</v>
      </c>
      <c r="J314" s="8">
        <f t="shared" si="93"/>
        <v>100</v>
      </c>
      <c r="K314" s="8">
        <f t="shared" si="81"/>
        <v>87.5</v>
      </c>
      <c r="L314" s="8">
        <f t="shared" si="82"/>
        <v>83</v>
      </c>
      <c r="M314" s="8">
        <f t="shared" si="83"/>
        <v>4.5</v>
      </c>
      <c r="N314" s="8">
        <f t="shared" si="84"/>
        <v>82.5</v>
      </c>
    </row>
    <row r="315" spans="1:14" s="12" customFormat="1" ht="15.75" customHeight="1">
      <c r="A315" s="10"/>
      <c r="B315" s="11"/>
      <c r="C315" s="11"/>
      <c r="D315" s="11"/>
      <c r="E315" s="11">
        <f>SUM(E309:E314)</f>
        <v>101</v>
      </c>
      <c r="F315" s="11">
        <f t="shared" ref="F315:I315" si="98">SUM(F309:F314)</f>
        <v>50</v>
      </c>
      <c r="G315" s="11">
        <f t="shared" si="98"/>
        <v>27</v>
      </c>
      <c r="H315" s="11">
        <f t="shared" si="98"/>
        <v>24</v>
      </c>
      <c r="I315" s="11">
        <f t="shared" si="98"/>
        <v>0</v>
      </c>
      <c r="J315" s="39">
        <f t="shared" si="93"/>
        <v>100</v>
      </c>
      <c r="K315" s="39">
        <f t="shared" si="81"/>
        <v>76.237623762376231</v>
      </c>
      <c r="L315" s="39">
        <f t="shared" si="82"/>
        <v>75.168316831683171</v>
      </c>
      <c r="M315" s="39">
        <f t="shared" si="83"/>
        <v>4.2574257425742577</v>
      </c>
      <c r="N315" s="39">
        <f t="shared" ref="N315:N384" si="99">(100*F315+80*G315)/E315</f>
        <v>70.89108910891089</v>
      </c>
    </row>
    <row r="316" spans="1:14" s="12" customFormat="1" ht="15.75" customHeight="1">
      <c r="A316" s="10"/>
      <c r="B316" s="11"/>
      <c r="C316" s="11"/>
      <c r="D316" s="11"/>
      <c r="E316" s="11">
        <f>E315+E308+E304+E299</f>
        <v>252</v>
      </c>
      <c r="F316" s="11">
        <f t="shared" ref="F316:I316" si="100">F315+F308+F304+F299</f>
        <v>87</v>
      </c>
      <c r="G316" s="11">
        <f t="shared" si="100"/>
        <v>83</v>
      </c>
      <c r="H316" s="11">
        <f t="shared" si="100"/>
        <v>79</v>
      </c>
      <c r="I316" s="11">
        <f t="shared" si="100"/>
        <v>3</v>
      </c>
      <c r="J316" s="39">
        <f t="shared" si="93"/>
        <v>98.80952380952381</v>
      </c>
      <c r="K316" s="39">
        <f t="shared" si="81"/>
        <v>67.460317460317455</v>
      </c>
      <c r="L316" s="39">
        <f t="shared" si="82"/>
        <v>67.079365079365076</v>
      </c>
      <c r="M316" s="39">
        <f t="shared" si="83"/>
        <v>4.0079365079365079</v>
      </c>
      <c r="N316" s="39">
        <f t="shared" si="99"/>
        <v>60.873015873015873</v>
      </c>
    </row>
    <row r="317" spans="1:14" ht="15.75" customHeight="1">
      <c r="A317" s="5"/>
      <c r="B317" s="11" t="s">
        <v>17</v>
      </c>
      <c r="C317" s="11" t="s">
        <v>16</v>
      </c>
      <c r="D317" s="11" t="s">
        <v>50</v>
      </c>
      <c r="E317" s="11">
        <f t="shared" si="96"/>
        <v>17</v>
      </c>
      <c r="F317" s="5">
        <v>2</v>
      </c>
      <c r="G317" s="7">
        <v>7</v>
      </c>
      <c r="H317" s="5">
        <v>8</v>
      </c>
      <c r="I317" s="5">
        <v>0</v>
      </c>
      <c r="J317" s="8">
        <f t="shared" si="93"/>
        <v>100</v>
      </c>
      <c r="K317" s="8">
        <f t="shared" si="81"/>
        <v>52.941176470588239</v>
      </c>
      <c r="L317" s="8">
        <f t="shared" si="82"/>
        <v>55.058823529411768</v>
      </c>
      <c r="M317" s="8">
        <f t="shared" si="83"/>
        <v>3.6470588235294117</v>
      </c>
      <c r="N317" s="8">
        <f t="shared" si="99"/>
        <v>44.705882352941174</v>
      </c>
    </row>
    <row r="318" spans="1:14" ht="15.75" customHeight="1">
      <c r="A318" s="5"/>
      <c r="B318" s="11"/>
      <c r="C318" s="11"/>
      <c r="D318" s="11" t="s">
        <v>54</v>
      </c>
      <c r="E318" s="11">
        <f t="shared" si="96"/>
        <v>17</v>
      </c>
      <c r="F318" s="5">
        <v>3</v>
      </c>
      <c r="G318" s="7">
        <v>5</v>
      </c>
      <c r="H318" s="5">
        <v>8</v>
      </c>
      <c r="I318" s="5">
        <v>1</v>
      </c>
      <c r="J318" s="8">
        <f t="shared" si="93"/>
        <v>94.117647058823536</v>
      </c>
      <c r="K318" s="8">
        <f t="shared" si="81"/>
        <v>47.058823529411768</v>
      </c>
      <c r="L318" s="8">
        <f t="shared" si="82"/>
        <v>54.352941176470587</v>
      </c>
      <c r="M318" s="8">
        <f t="shared" si="83"/>
        <v>3.5882352941176472</v>
      </c>
      <c r="N318" s="8">
        <f t="shared" si="99"/>
        <v>41.176470588235297</v>
      </c>
    </row>
    <row r="319" spans="1:14" ht="15.75" customHeight="1">
      <c r="A319" s="5"/>
      <c r="B319" s="11"/>
      <c r="C319" s="11"/>
      <c r="D319" s="11" t="s">
        <v>46</v>
      </c>
      <c r="E319" s="11">
        <f t="shared" si="96"/>
        <v>17</v>
      </c>
      <c r="F319" s="5">
        <v>5</v>
      </c>
      <c r="G319" s="7">
        <v>3</v>
      </c>
      <c r="H319" s="5">
        <v>9</v>
      </c>
      <c r="I319" s="5">
        <v>0</v>
      </c>
      <c r="J319" s="8">
        <f t="shared" si="93"/>
        <v>100</v>
      </c>
      <c r="K319" s="8">
        <f t="shared" si="81"/>
        <v>47.058823529411768</v>
      </c>
      <c r="L319" s="8">
        <f t="shared" si="82"/>
        <v>59.764705882352942</v>
      </c>
      <c r="M319" s="8">
        <f t="shared" si="83"/>
        <v>3.7647058823529411</v>
      </c>
      <c r="N319" s="8">
        <f t="shared" si="99"/>
        <v>43.529411764705884</v>
      </c>
    </row>
    <row r="320" spans="1:14" ht="15.75" customHeight="1">
      <c r="A320" s="5"/>
      <c r="B320" s="11"/>
      <c r="C320" s="11"/>
      <c r="D320" s="11">
        <v>10</v>
      </c>
      <c r="E320" s="11">
        <f t="shared" si="96"/>
        <v>18</v>
      </c>
      <c r="F320" s="5">
        <v>11</v>
      </c>
      <c r="G320" s="7">
        <v>6</v>
      </c>
      <c r="H320" s="5">
        <v>1</v>
      </c>
      <c r="I320" s="5">
        <v>0</v>
      </c>
      <c r="J320" s="8">
        <f t="shared" si="93"/>
        <v>100</v>
      </c>
      <c r="K320" s="8">
        <f t="shared" si="81"/>
        <v>94.444444444444443</v>
      </c>
      <c r="L320" s="8">
        <f t="shared" si="82"/>
        <v>84.444444444444443</v>
      </c>
      <c r="M320" s="8">
        <f t="shared" si="83"/>
        <v>4.5555555555555554</v>
      </c>
      <c r="N320" s="8">
        <f t="shared" si="99"/>
        <v>87.777777777777771</v>
      </c>
    </row>
    <row r="321" spans="1:14" ht="15.75" customHeight="1">
      <c r="A321" s="13"/>
      <c r="B321" s="47"/>
      <c r="C321" s="47"/>
      <c r="D321" s="47">
        <v>11</v>
      </c>
      <c r="E321" s="11">
        <f t="shared" si="96"/>
        <v>16</v>
      </c>
      <c r="F321" s="13">
        <v>10</v>
      </c>
      <c r="G321" s="14">
        <v>3</v>
      </c>
      <c r="H321" s="13">
        <v>3</v>
      </c>
      <c r="I321" s="13">
        <v>0</v>
      </c>
      <c r="J321" s="8">
        <f t="shared" si="93"/>
        <v>100</v>
      </c>
      <c r="K321" s="8">
        <f t="shared" si="81"/>
        <v>81.25</v>
      </c>
      <c r="L321" s="8">
        <f t="shared" si="82"/>
        <v>81.25</v>
      </c>
      <c r="M321" s="8">
        <f t="shared" si="83"/>
        <v>4.4375</v>
      </c>
      <c r="N321" s="8">
        <f t="shared" si="99"/>
        <v>77.5</v>
      </c>
    </row>
    <row r="322" spans="1:14" s="18" customFormat="1" ht="15.75" customHeight="1">
      <c r="A322" s="16"/>
      <c r="B322" s="17"/>
      <c r="C322" s="17"/>
      <c r="D322" s="17"/>
      <c r="E322" s="11">
        <f>SUM(E317:E321)</f>
        <v>85</v>
      </c>
      <c r="F322" s="11">
        <f t="shared" ref="F322:I322" si="101">SUM(F317:F321)</f>
        <v>31</v>
      </c>
      <c r="G322" s="11">
        <f t="shared" si="101"/>
        <v>24</v>
      </c>
      <c r="H322" s="11">
        <f t="shared" si="101"/>
        <v>29</v>
      </c>
      <c r="I322" s="11">
        <f t="shared" si="101"/>
        <v>1</v>
      </c>
      <c r="J322" s="39">
        <f t="shared" si="93"/>
        <v>98.82352941176471</v>
      </c>
      <c r="K322" s="39">
        <f t="shared" si="81"/>
        <v>64.705882352941174</v>
      </c>
      <c r="L322" s="39">
        <f t="shared" si="82"/>
        <v>67.011764705882356</v>
      </c>
      <c r="M322" s="39">
        <f t="shared" si="83"/>
        <v>4</v>
      </c>
      <c r="N322" s="39">
        <f t="shared" si="99"/>
        <v>59.058823529411768</v>
      </c>
    </row>
    <row r="323" spans="1:14" ht="18" customHeight="1">
      <c r="A323" s="19"/>
      <c r="B323" s="40" t="s">
        <v>68</v>
      </c>
      <c r="C323" s="40" t="s">
        <v>67</v>
      </c>
      <c r="D323" s="11" t="s">
        <v>51</v>
      </c>
      <c r="E323" s="11">
        <f>F323+G323+H323+I323</f>
        <v>20</v>
      </c>
      <c r="F323" s="22">
        <v>20</v>
      </c>
      <c r="G323" s="22">
        <v>0</v>
      </c>
      <c r="H323" s="22">
        <v>0</v>
      </c>
      <c r="I323" s="22">
        <v>0</v>
      </c>
      <c r="J323" s="8">
        <f>100/E323*(F323+G323+H323)</f>
        <v>100</v>
      </c>
      <c r="K323" s="8">
        <f>100/E323*(G323+F323)</f>
        <v>100</v>
      </c>
      <c r="L323" s="8">
        <f>(F323*100+G323*64+H323*36+I323*16)/E323</f>
        <v>100</v>
      </c>
      <c r="M323" s="8">
        <f>(F323*5+G323*4+H323*3+I323*2)/E323</f>
        <v>5</v>
      </c>
      <c r="N323" s="8">
        <f t="shared" si="99"/>
        <v>100</v>
      </c>
    </row>
    <row r="324" spans="1:14" ht="18" customHeight="1">
      <c r="A324" s="19"/>
      <c r="B324" s="40"/>
      <c r="C324" s="40"/>
      <c r="D324" s="11" t="s">
        <v>42</v>
      </c>
      <c r="E324" s="11">
        <f t="shared" ref="E324:E334" si="102">F324+G324+H324+I324</f>
        <v>18</v>
      </c>
      <c r="F324" s="22">
        <v>17</v>
      </c>
      <c r="G324" s="22">
        <v>1</v>
      </c>
      <c r="H324" s="22">
        <v>0</v>
      </c>
      <c r="I324" s="22">
        <v>0</v>
      </c>
      <c r="J324" s="8">
        <f t="shared" ref="J324:J334" si="103">100/E324*(F324+G324+H324)</f>
        <v>100</v>
      </c>
      <c r="K324" s="8">
        <f t="shared" ref="K324:K334" si="104">100/E324*(G324+F324)</f>
        <v>100</v>
      </c>
      <c r="L324" s="8">
        <f t="shared" ref="L324:L334" si="105">(F324*100+G324*64+H324*36+I324*16)/E324</f>
        <v>98</v>
      </c>
      <c r="M324" s="8">
        <f t="shared" ref="M324:M334" si="106">(F324*5+G324*4+H324*3+I324*2)/E324</f>
        <v>4.9444444444444446</v>
      </c>
      <c r="N324" s="8">
        <f t="shared" si="99"/>
        <v>98.888888888888886</v>
      </c>
    </row>
    <row r="325" spans="1:14" ht="18" customHeight="1">
      <c r="A325" s="19"/>
      <c r="B325" s="40"/>
      <c r="C325" s="40"/>
      <c r="D325" s="11" t="s">
        <v>55</v>
      </c>
      <c r="E325" s="11">
        <f t="shared" si="102"/>
        <v>19</v>
      </c>
      <c r="F325" s="22">
        <v>18</v>
      </c>
      <c r="G325" s="22">
        <v>1</v>
      </c>
      <c r="H325" s="22">
        <v>0</v>
      </c>
      <c r="I325" s="22">
        <v>0</v>
      </c>
      <c r="J325" s="8">
        <f t="shared" si="103"/>
        <v>100</v>
      </c>
      <c r="K325" s="8">
        <f t="shared" si="104"/>
        <v>100</v>
      </c>
      <c r="L325" s="8">
        <f t="shared" si="105"/>
        <v>98.10526315789474</v>
      </c>
      <c r="M325" s="8">
        <f t="shared" si="106"/>
        <v>4.9473684210526319</v>
      </c>
      <c r="N325" s="8">
        <f t="shared" si="99"/>
        <v>98.94736842105263</v>
      </c>
    </row>
    <row r="326" spans="1:14" ht="18" customHeight="1">
      <c r="A326" s="19"/>
      <c r="B326" s="40"/>
      <c r="C326" s="40"/>
      <c r="D326" s="11" t="s">
        <v>45</v>
      </c>
      <c r="E326" s="11">
        <f t="shared" si="102"/>
        <v>15</v>
      </c>
      <c r="F326" s="22">
        <v>14</v>
      </c>
      <c r="G326" s="22">
        <v>1</v>
      </c>
      <c r="H326" s="22">
        <v>0</v>
      </c>
      <c r="I326" s="22">
        <v>0</v>
      </c>
      <c r="J326" s="8">
        <f t="shared" si="103"/>
        <v>100</v>
      </c>
      <c r="K326" s="8">
        <f t="shared" si="104"/>
        <v>100</v>
      </c>
      <c r="L326" s="8">
        <f t="shared" si="105"/>
        <v>97.6</v>
      </c>
      <c r="M326" s="8">
        <f t="shared" si="106"/>
        <v>4.9333333333333336</v>
      </c>
      <c r="N326" s="8">
        <f t="shared" si="99"/>
        <v>98.666666666666671</v>
      </c>
    </row>
    <row r="327" spans="1:14" ht="18" customHeight="1">
      <c r="A327" s="19"/>
      <c r="B327" s="40"/>
      <c r="C327" s="40"/>
      <c r="D327" s="11" t="s">
        <v>43</v>
      </c>
      <c r="E327" s="11">
        <f t="shared" si="102"/>
        <v>14</v>
      </c>
      <c r="F327" s="22">
        <v>11</v>
      </c>
      <c r="G327" s="22">
        <v>3</v>
      </c>
      <c r="H327" s="22">
        <v>0</v>
      </c>
      <c r="I327" s="22">
        <v>0</v>
      </c>
      <c r="J327" s="8">
        <f t="shared" si="103"/>
        <v>100</v>
      </c>
      <c r="K327" s="8">
        <f t="shared" si="104"/>
        <v>100</v>
      </c>
      <c r="L327" s="8">
        <f t="shared" si="105"/>
        <v>92.285714285714292</v>
      </c>
      <c r="M327" s="8">
        <f t="shared" si="106"/>
        <v>4.7857142857142856</v>
      </c>
      <c r="N327" s="8">
        <f t="shared" si="99"/>
        <v>95.714285714285708</v>
      </c>
    </row>
    <row r="328" spans="1:14" ht="18" customHeight="1">
      <c r="A328" s="19"/>
      <c r="B328" s="40"/>
      <c r="C328" s="40"/>
      <c r="D328" s="11" t="s">
        <v>56</v>
      </c>
      <c r="E328" s="11">
        <f t="shared" si="102"/>
        <v>12</v>
      </c>
      <c r="F328" s="22">
        <v>10</v>
      </c>
      <c r="G328" s="22">
        <v>1</v>
      </c>
      <c r="H328" s="22">
        <v>1</v>
      </c>
      <c r="I328" s="22">
        <v>0</v>
      </c>
      <c r="J328" s="8">
        <f t="shared" si="103"/>
        <v>100</v>
      </c>
      <c r="K328" s="8">
        <f t="shared" si="104"/>
        <v>91.666666666666671</v>
      </c>
      <c r="L328" s="8">
        <f t="shared" si="105"/>
        <v>91.666666666666671</v>
      </c>
      <c r="M328" s="8">
        <f t="shared" si="106"/>
        <v>4.75</v>
      </c>
      <c r="N328" s="8">
        <f t="shared" si="99"/>
        <v>90</v>
      </c>
    </row>
    <row r="329" spans="1:14" ht="18" customHeight="1">
      <c r="A329" s="19"/>
      <c r="B329" s="40"/>
      <c r="C329" s="40"/>
      <c r="D329" s="11" t="s">
        <v>49</v>
      </c>
      <c r="E329" s="11">
        <f t="shared" si="102"/>
        <v>14</v>
      </c>
      <c r="F329" s="22">
        <v>12</v>
      </c>
      <c r="G329" s="22">
        <v>2</v>
      </c>
      <c r="H329" s="22">
        <v>0</v>
      </c>
      <c r="I329" s="22">
        <v>0</v>
      </c>
      <c r="J329" s="8">
        <f t="shared" si="103"/>
        <v>100</v>
      </c>
      <c r="K329" s="8">
        <f t="shared" si="104"/>
        <v>100</v>
      </c>
      <c r="L329" s="8">
        <f t="shared" si="105"/>
        <v>94.857142857142861</v>
      </c>
      <c r="M329" s="8">
        <f t="shared" si="106"/>
        <v>4.8571428571428568</v>
      </c>
      <c r="N329" s="8">
        <f t="shared" si="99"/>
        <v>97.142857142857139</v>
      </c>
    </row>
    <row r="330" spans="1:14" ht="18" customHeight="1">
      <c r="A330" s="19"/>
      <c r="B330" s="40"/>
      <c r="C330" s="40"/>
      <c r="D330" s="11" t="s">
        <v>44</v>
      </c>
      <c r="E330" s="11">
        <f t="shared" si="102"/>
        <v>15</v>
      </c>
      <c r="F330" s="22">
        <v>15</v>
      </c>
      <c r="G330" s="22">
        <v>0</v>
      </c>
      <c r="H330" s="22">
        <v>0</v>
      </c>
      <c r="I330" s="22">
        <v>0</v>
      </c>
      <c r="J330" s="8">
        <f t="shared" si="103"/>
        <v>100</v>
      </c>
      <c r="K330" s="8">
        <f t="shared" si="104"/>
        <v>100</v>
      </c>
      <c r="L330" s="8">
        <f t="shared" si="105"/>
        <v>100</v>
      </c>
      <c r="M330" s="8">
        <f t="shared" si="106"/>
        <v>5</v>
      </c>
      <c r="N330" s="8">
        <f t="shared" si="99"/>
        <v>100</v>
      </c>
    </row>
    <row r="331" spans="1:14" ht="18" customHeight="1">
      <c r="A331" s="19"/>
      <c r="B331" s="40"/>
      <c r="C331" s="40"/>
      <c r="D331" s="11" t="s">
        <v>53</v>
      </c>
      <c r="E331" s="11">
        <f t="shared" si="102"/>
        <v>15</v>
      </c>
      <c r="F331" s="22">
        <v>7</v>
      </c>
      <c r="G331" s="22">
        <v>3</v>
      </c>
      <c r="H331" s="22">
        <v>5</v>
      </c>
      <c r="I331" s="22">
        <v>0</v>
      </c>
      <c r="J331" s="8">
        <f t="shared" si="103"/>
        <v>100</v>
      </c>
      <c r="K331" s="8">
        <f t="shared" si="104"/>
        <v>66.666666666666671</v>
      </c>
      <c r="L331" s="8">
        <f t="shared" si="105"/>
        <v>71.466666666666669</v>
      </c>
      <c r="M331" s="8">
        <f t="shared" si="106"/>
        <v>4.1333333333333337</v>
      </c>
      <c r="N331" s="8">
        <f t="shared" si="99"/>
        <v>62.666666666666664</v>
      </c>
    </row>
    <row r="332" spans="1:14" ht="18" customHeight="1">
      <c r="A332" s="19"/>
      <c r="B332" s="40"/>
      <c r="C332" s="40"/>
      <c r="D332" s="11" t="s">
        <v>72</v>
      </c>
      <c r="E332" s="11">
        <f t="shared" si="102"/>
        <v>14</v>
      </c>
      <c r="F332" s="22">
        <v>11</v>
      </c>
      <c r="G332" s="22">
        <v>3</v>
      </c>
      <c r="H332" s="22">
        <v>0</v>
      </c>
      <c r="I332" s="22">
        <v>0</v>
      </c>
      <c r="J332" s="8">
        <f t="shared" si="103"/>
        <v>100</v>
      </c>
      <c r="K332" s="8">
        <f t="shared" si="104"/>
        <v>100</v>
      </c>
      <c r="L332" s="8">
        <f t="shared" si="105"/>
        <v>92.285714285714292</v>
      </c>
      <c r="M332" s="8">
        <f t="shared" si="106"/>
        <v>4.7857142857142856</v>
      </c>
      <c r="N332" s="8">
        <f t="shared" si="99"/>
        <v>95.714285714285708</v>
      </c>
    </row>
    <row r="333" spans="1:14" s="41" customFormat="1" ht="18" customHeight="1">
      <c r="A333" s="40"/>
      <c r="B333" s="40"/>
      <c r="C333" s="40"/>
      <c r="D333" s="11"/>
      <c r="E333" s="11">
        <f>E332+E331+E330+E329+E328+E327+E326+E325+E324+E323</f>
        <v>156</v>
      </c>
      <c r="F333" s="11">
        <f t="shared" ref="F333:I333" si="107">F332+F331+F330+F329+F328+F327+F326+F325+F324+F323</f>
        <v>135</v>
      </c>
      <c r="G333" s="11">
        <f t="shared" si="107"/>
        <v>15</v>
      </c>
      <c r="H333" s="11">
        <f t="shared" si="107"/>
        <v>6</v>
      </c>
      <c r="I333" s="11">
        <f t="shared" si="107"/>
        <v>0</v>
      </c>
      <c r="J333" s="39">
        <f t="shared" si="103"/>
        <v>100.00000000000001</v>
      </c>
      <c r="K333" s="39">
        <f t="shared" si="104"/>
        <v>96.15384615384616</v>
      </c>
      <c r="L333" s="39">
        <f t="shared" si="105"/>
        <v>94.07692307692308</v>
      </c>
      <c r="M333" s="39">
        <f t="shared" si="106"/>
        <v>4.8269230769230766</v>
      </c>
      <c r="N333" s="39">
        <f t="shared" si="99"/>
        <v>94.230769230769226</v>
      </c>
    </row>
    <row r="334" spans="1:14" ht="18" customHeight="1">
      <c r="A334" s="19"/>
      <c r="B334" s="40"/>
      <c r="C334" s="40" t="s">
        <v>7</v>
      </c>
      <c r="D334" s="11" t="s">
        <v>50</v>
      </c>
      <c r="E334" s="11">
        <f t="shared" si="102"/>
        <v>17</v>
      </c>
      <c r="F334" s="22">
        <v>7</v>
      </c>
      <c r="G334" s="22">
        <v>10</v>
      </c>
      <c r="H334" s="22">
        <v>0</v>
      </c>
      <c r="I334" s="22">
        <v>0</v>
      </c>
      <c r="J334" s="8">
        <f t="shared" si="103"/>
        <v>100</v>
      </c>
      <c r="K334" s="8">
        <f t="shared" si="104"/>
        <v>100</v>
      </c>
      <c r="L334" s="8">
        <f t="shared" si="105"/>
        <v>78.82352941176471</v>
      </c>
      <c r="M334" s="8">
        <f t="shared" si="106"/>
        <v>4.4117647058823533</v>
      </c>
      <c r="N334" s="8">
        <f t="shared" si="99"/>
        <v>88.235294117647058</v>
      </c>
    </row>
    <row r="335" spans="1:14" ht="15.75">
      <c r="A335" s="19"/>
      <c r="B335" s="40"/>
      <c r="C335" s="40"/>
      <c r="D335" s="11" t="s">
        <v>54</v>
      </c>
      <c r="E335" s="11">
        <f t="shared" si="96"/>
        <v>17</v>
      </c>
      <c r="F335" s="22">
        <v>12</v>
      </c>
      <c r="G335" s="22">
        <v>4</v>
      </c>
      <c r="H335" s="22">
        <v>1</v>
      </c>
      <c r="I335" s="22">
        <v>0</v>
      </c>
      <c r="J335" s="8">
        <f t="shared" si="93"/>
        <v>100</v>
      </c>
      <c r="K335" s="8">
        <f t="shared" si="81"/>
        <v>94.117647058823536</v>
      </c>
      <c r="L335" s="8">
        <f t="shared" si="82"/>
        <v>87.764705882352942</v>
      </c>
      <c r="M335" s="8">
        <f t="shared" si="83"/>
        <v>4.6470588235294121</v>
      </c>
      <c r="N335" s="8">
        <f t="shared" si="99"/>
        <v>89.411764705882348</v>
      </c>
    </row>
    <row r="336" spans="1:14" ht="15.75">
      <c r="A336" s="19"/>
      <c r="B336" s="40"/>
      <c r="C336" s="40"/>
      <c r="D336" s="11" t="s">
        <v>46</v>
      </c>
      <c r="E336" s="11">
        <f t="shared" si="96"/>
        <v>17</v>
      </c>
      <c r="F336" s="22">
        <v>6</v>
      </c>
      <c r="G336" s="22">
        <v>4</v>
      </c>
      <c r="H336" s="22">
        <v>7</v>
      </c>
      <c r="I336" s="22">
        <v>0</v>
      </c>
      <c r="J336" s="8">
        <f t="shared" si="93"/>
        <v>100</v>
      </c>
      <c r="K336" s="8">
        <f t="shared" ref="K336:K370" si="108">100/E336*(G336+F336)</f>
        <v>58.82352941176471</v>
      </c>
      <c r="L336" s="8">
        <f t="shared" ref="L336:L370" si="109">(F336*100+G336*64+H336*36+I336*16)/E336</f>
        <v>65.17647058823529</v>
      </c>
      <c r="M336" s="8">
        <f t="shared" ref="M336:M370" si="110">(F336*5+G336*4+H336*3+I336*2)/E336</f>
        <v>3.9411764705882355</v>
      </c>
      <c r="N336" s="8">
        <f t="shared" si="99"/>
        <v>54.117647058823529</v>
      </c>
    </row>
    <row r="337" spans="1:14" ht="15.75">
      <c r="A337" s="19"/>
      <c r="B337" s="40"/>
      <c r="C337" s="40"/>
      <c r="D337" s="11" t="s">
        <v>47</v>
      </c>
      <c r="E337" s="11">
        <f t="shared" si="96"/>
        <v>16</v>
      </c>
      <c r="F337" s="22">
        <v>8</v>
      </c>
      <c r="G337" s="22">
        <v>7</v>
      </c>
      <c r="H337" s="22">
        <v>1</v>
      </c>
      <c r="I337" s="22">
        <v>0</v>
      </c>
      <c r="J337" s="8">
        <f t="shared" si="93"/>
        <v>100</v>
      </c>
      <c r="K337" s="8">
        <f t="shared" si="108"/>
        <v>93.75</v>
      </c>
      <c r="L337" s="8">
        <f t="shared" si="109"/>
        <v>80.25</v>
      </c>
      <c r="M337" s="8">
        <f t="shared" si="110"/>
        <v>4.4375</v>
      </c>
      <c r="N337" s="8">
        <f t="shared" si="99"/>
        <v>85</v>
      </c>
    </row>
    <row r="338" spans="1:14" ht="15.75">
      <c r="A338" s="19"/>
      <c r="B338" s="40"/>
      <c r="C338" s="40"/>
      <c r="D338" s="11" t="s">
        <v>48</v>
      </c>
      <c r="E338" s="11">
        <f t="shared" si="96"/>
        <v>16</v>
      </c>
      <c r="F338" s="22">
        <v>8</v>
      </c>
      <c r="G338" s="22">
        <v>4</v>
      </c>
      <c r="H338" s="22">
        <v>4</v>
      </c>
      <c r="I338" s="22">
        <v>0</v>
      </c>
      <c r="J338" s="8">
        <f t="shared" si="93"/>
        <v>100</v>
      </c>
      <c r="K338" s="8">
        <f t="shared" si="108"/>
        <v>75</v>
      </c>
      <c r="L338" s="8">
        <f t="shared" si="109"/>
        <v>75</v>
      </c>
      <c r="M338" s="8">
        <f t="shared" si="110"/>
        <v>4.25</v>
      </c>
      <c r="N338" s="8">
        <f t="shared" si="99"/>
        <v>70</v>
      </c>
    </row>
    <row r="339" spans="1:14" ht="15.75">
      <c r="A339" s="19"/>
      <c r="B339" s="40"/>
      <c r="C339" s="40"/>
      <c r="D339" s="11" t="s">
        <v>71</v>
      </c>
      <c r="E339" s="11">
        <f t="shared" si="96"/>
        <v>20</v>
      </c>
      <c r="F339" s="22">
        <v>12</v>
      </c>
      <c r="G339" s="22">
        <v>8</v>
      </c>
      <c r="H339" s="22">
        <v>0</v>
      </c>
      <c r="I339" s="22">
        <v>0</v>
      </c>
      <c r="J339" s="8">
        <f t="shared" si="93"/>
        <v>100</v>
      </c>
      <c r="K339" s="8">
        <f t="shared" si="108"/>
        <v>100</v>
      </c>
      <c r="L339" s="8">
        <f t="shared" si="109"/>
        <v>85.6</v>
      </c>
      <c r="M339" s="8">
        <f t="shared" si="110"/>
        <v>4.5999999999999996</v>
      </c>
      <c r="N339" s="8">
        <f t="shared" si="99"/>
        <v>92</v>
      </c>
    </row>
    <row r="340" spans="1:14" ht="15.75">
      <c r="A340" s="19"/>
      <c r="B340" s="40"/>
      <c r="C340" s="40"/>
      <c r="D340" s="11" t="s">
        <v>74</v>
      </c>
      <c r="E340" s="11">
        <f t="shared" si="96"/>
        <v>15</v>
      </c>
      <c r="F340" s="22">
        <v>9</v>
      </c>
      <c r="G340" s="22">
        <v>4</v>
      </c>
      <c r="H340" s="22">
        <v>2</v>
      </c>
      <c r="I340" s="22">
        <v>0</v>
      </c>
      <c r="J340" s="8">
        <f t="shared" si="93"/>
        <v>100</v>
      </c>
      <c r="K340" s="8">
        <f t="shared" si="108"/>
        <v>86.666666666666671</v>
      </c>
      <c r="L340" s="8">
        <f t="shared" si="109"/>
        <v>81.86666666666666</v>
      </c>
      <c r="M340" s="8">
        <f t="shared" si="110"/>
        <v>4.4666666666666668</v>
      </c>
      <c r="N340" s="8">
        <f t="shared" si="99"/>
        <v>81.333333333333329</v>
      </c>
    </row>
    <row r="341" spans="1:14" ht="15.75">
      <c r="A341" s="19"/>
      <c r="B341" s="40"/>
      <c r="C341" s="40"/>
      <c r="D341" s="11">
        <v>10</v>
      </c>
      <c r="E341" s="11">
        <f t="shared" si="96"/>
        <v>18</v>
      </c>
      <c r="F341" s="22">
        <v>14</v>
      </c>
      <c r="G341" s="22">
        <v>3</v>
      </c>
      <c r="H341" s="22">
        <v>1</v>
      </c>
      <c r="I341" s="22">
        <v>0</v>
      </c>
      <c r="J341" s="8">
        <f t="shared" si="93"/>
        <v>100</v>
      </c>
      <c r="K341" s="8">
        <f t="shared" si="108"/>
        <v>94.444444444444443</v>
      </c>
      <c r="L341" s="8">
        <f t="shared" si="109"/>
        <v>90.444444444444443</v>
      </c>
      <c r="M341" s="8">
        <f t="shared" si="110"/>
        <v>4.7222222222222223</v>
      </c>
      <c r="N341" s="8">
        <f t="shared" si="99"/>
        <v>91.111111111111114</v>
      </c>
    </row>
    <row r="342" spans="1:14" ht="15.75">
      <c r="A342" s="19"/>
      <c r="B342" s="40"/>
      <c r="C342" s="40"/>
      <c r="D342" s="11">
        <v>11</v>
      </c>
      <c r="E342" s="11">
        <f t="shared" si="96"/>
        <v>16</v>
      </c>
      <c r="F342" s="22">
        <v>16</v>
      </c>
      <c r="G342" s="22">
        <v>0</v>
      </c>
      <c r="H342" s="22">
        <v>0</v>
      </c>
      <c r="I342" s="22">
        <v>0</v>
      </c>
      <c r="J342" s="8">
        <f t="shared" si="93"/>
        <v>100</v>
      </c>
      <c r="K342" s="8">
        <f t="shared" si="108"/>
        <v>100</v>
      </c>
      <c r="L342" s="8">
        <f t="shared" si="109"/>
        <v>100</v>
      </c>
      <c r="M342" s="8">
        <f t="shared" si="110"/>
        <v>5</v>
      </c>
      <c r="N342" s="8">
        <f t="shared" si="99"/>
        <v>100</v>
      </c>
    </row>
    <row r="343" spans="1:14" s="18" customFormat="1" ht="15.75">
      <c r="A343" s="40"/>
      <c r="B343" s="40"/>
      <c r="C343" s="40"/>
      <c r="D343" s="56"/>
      <c r="E343" s="11">
        <f>SUM(E334:E342)</f>
        <v>152</v>
      </c>
      <c r="F343" s="11">
        <f t="shared" ref="F343:I343" si="111">SUM(F334:F342)</f>
        <v>92</v>
      </c>
      <c r="G343" s="11">
        <f t="shared" si="111"/>
        <v>44</v>
      </c>
      <c r="H343" s="11">
        <f t="shared" si="111"/>
        <v>16</v>
      </c>
      <c r="I343" s="11">
        <f t="shared" si="111"/>
        <v>0</v>
      </c>
      <c r="J343" s="39">
        <f t="shared" si="93"/>
        <v>100</v>
      </c>
      <c r="K343" s="39">
        <f t="shared" si="108"/>
        <v>89.473684210526329</v>
      </c>
      <c r="L343" s="39">
        <f t="shared" si="109"/>
        <v>82.84210526315789</v>
      </c>
      <c r="M343" s="39">
        <f t="shared" si="110"/>
        <v>4.5</v>
      </c>
      <c r="N343" s="39">
        <f t="shared" si="99"/>
        <v>83.684210526315795</v>
      </c>
    </row>
    <row r="344" spans="1:14" s="21" customFormat="1" ht="15.75">
      <c r="A344" s="20"/>
      <c r="B344" s="20"/>
      <c r="C344" s="20"/>
      <c r="D344" s="20"/>
      <c r="E344" s="11">
        <f>E343+E333</f>
        <v>308</v>
      </c>
      <c r="F344" s="11">
        <f t="shared" ref="F344:I344" si="112">F343+F333</f>
        <v>227</v>
      </c>
      <c r="G344" s="11">
        <f t="shared" si="112"/>
        <v>59</v>
      </c>
      <c r="H344" s="11">
        <f t="shared" si="112"/>
        <v>22</v>
      </c>
      <c r="I344" s="11">
        <f t="shared" si="112"/>
        <v>0</v>
      </c>
      <c r="J344" s="39">
        <f t="shared" si="93"/>
        <v>100</v>
      </c>
      <c r="K344" s="39">
        <f t="shared" si="108"/>
        <v>92.857142857142861</v>
      </c>
      <c r="L344" s="39">
        <f t="shared" si="109"/>
        <v>88.532467532467535</v>
      </c>
      <c r="M344" s="39">
        <f t="shared" si="110"/>
        <v>4.6655844155844157</v>
      </c>
      <c r="N344" s="39">
        <f t="shared" si="99"/>
        <v>89.025974025974023</v>
      </c>
    </row>
    <row r="345" spans="1:14" ht="15.75">
      <c r="A345" s="19"/>
      <c r="B345" s="40" t="s">
        <v>29</v>
      </c>
      <c r="C345" s="40" t="s">
        <v>26</v>
      </c>
      <c r="D345" s="17" t="s">
        <v>51</v>
      </c>
      <c r="E345" s="11">
        <f t="shared" si="96"/>
        <v>21</v>
      </c>
      <c r="F345" s="22">
        <v>16</v>
      </c>
      <c r="G345" s="22">
        <v>5</v>
      </c>
      <c r="H345" s="22">
        <v>0</v>
      </c>
      <c r="I345" s="22">
        <v>0</v>
      </c>
      <c r="J345" s="8">
        <f t="shared" si="93"/>
        <v>100</v>
      </c>
      <c r="K345" s="8">
        <f t="shared" si="108"/>
        <v>100</v>
      </c>
      <c r="L345" s="8">
        <f t="shared" si="109"/>
        <v>91.428571428571431</v>
      </c>
      <c r="M345" s="8">
        <f t="shared" si="110"/>
        <v>4.7619047619047619</v>
      </c>
      <c r="N345" s="8">
        <f t="shared" si="99"/>
        <v>95.238095238095241</v>
      </c>
    </row>
    <row r="346" spans="1:14" ht="15.75">
      <c r="A346" s="19"/>
      <c r="B346" s="40"/>
      <c r="C346" s="40"/>
      <c r="D346" s="17" t="s">
        <v>42</v>
      </c>
      <c r="E346" s="11">
        <f t="shared" si="96"/>
        <v>19</v>
      </c>
      <c r="F346" s="22">
        <v>13</v>
      </c>
      <c r="G346" s="22">
        <v>6</v>
      </c>
      <c r="H346" s="22">
        <v>0</v>
      </c>
      <c r="I346" s="22">
        <v>0</v>
      </c>
      <c r="J346" s="8">
        <f t="shared" si="93"/>
        <v>100</v>
      </c>
      <c r="K346" s="8">
        <f t="shared" si="108"/>
        <v>100</v>
      </c>
      <c r="L346" s="8">
        <f t="shared" si="109"/>
        <v>88.631578947368425</v>
      </c>
      <c r="M346" s="8">
        <f t="shared" si="110"/>
        <v>4.6842105263157894</v>
      </c>
      <c r="N346" s="8">
        <f t="shared" si="99"/>
        <v>93.684210526315795</v>
      </c>
    </row>
    <row r="347" spans="1:14" ht="15.75">
      <c r="A347" s="19"/>
      <c r="B347" s="40"/>
      <c r="C347" s="40"/>
      <c r="D347" s="17" t="s">
        <v>55</v>
      </c>
      <c r="E347" s="11">
        <f t="shared" si="96"/>
        <v>17</v>
      </c>
      <c r="F347" s="22">
        <v>17</v>
      </c>
      <c r="G347" s="22">
        <v>0</v>
      </c>
      <c r="H347" s="22">
        <v>0</v>
      </c>
      <c r="I347" s="22">
        <v>0</v>
      </c>
      <c r="J347" s="8">
        <f t="shared" si="93"/>
        <v>100</v>
      </c>
      <c r="K347" s="8">
        <f t="shared" si="108"/>
        <v>100</v>
      </c>
      <c r="L347" s="8">
        <f t="shared" si="109"/>
        <v>100</v>
      </c>
      <c r="M347" s="8">
        <f t="shared" si="110"/>
        <v>5</v>
      </c>
      <c r="N347" s="8">
        <f t="shared" si="99"/>
        <v>100</v>
      </c>
    </row>
    <row r="348" spans="1:14" ht="15.75">
      <c r="A348" s="19"/>
      <c r="B348" s="40"/>
      <c r="C348" s="40"/>
      <c r="D348" s="17" t="s">
        <v>45</v>
      </c>
      <c r="E348" s="11">
        <f t="shared" si="96"/>
        <v>15</v>
      </c>
      <c r="F348" s="22">
        <v>12</v>
      </c>
      <c r="G348" s="22">
        <v>2</v>
      </c>
      <c r="H348" s="22">
        <v>1</v>
      </c>
      <c r="I348" s="22">
        <v>0</v>
      </c>
      <c r="J348" s="8">
        <f t="shared" si="93"/>
        <v>100</v>
      </c>
      <c r="K348" s="8">
        <f t="shared" si="108"/>
        <v>93.333333333333343</v>
      </c>
      <c r="L348" s="8">
        <f t="shared" si="109"/>
        <v>90.933333333333337</v>
      </c>
      <c r="M348" s="8">
        <f t="shared" si="110"/>
        <v>4.7333333333333334</v>
      </c>
      <c r="N348" s="8">
        <f t="shared" si="99"/>
        <v>90.666666666666671</v>
      </c>
    </row>
    <row r="349" spans="1:14" ht="15.75">
      <c r="A349" s="19"/>
      <c r="B349" s="40"/>
      <c r="C349" s="40"/>
      <c r="D349" s="17" t="s">
        <v>43</v>
      </c>
      <c r="E349" s="11">
        <f t="shared" si="96"/>
        <v>14</v>
      </c>
      <c r="F349" s="22">
        <v>14</v>
      </c>
      <c r="G349" s="22">
        <v>0</v>
      </c>
      <c r="H349" s="22">
        <v>0</v>
      </c>
      <c r="I349" s="22">
        <v>0</v>
      </c>
      <c r="J349" s="8">
        <f t="shared" si="93"/>
        <v>100</v>
      </c>
      <c r="K349" s="8">
        <f t="shared" si="108"/>
        <v>100</v>
      </c>
      <c r="L349" s="8">
        <f t="shared" si="109"/>
        <v>100</v>
      </c>
      <c r="M349" s="8">
        <f t="shared" si="110"/>
        <v>5</v>
      </c>
      <c r="N349" s="8">
        <f t="shared" si="99"/>
        <v>100</v>
      </c>
    </row>
    <row r="350" spans="1:14" ht="15.75">
      <c r="A350" s="19"/>
      <c r="B350" s="40"/>
      <c r="C350" s="40"/>
      <c r="D350" s="17" t="s">
        <v>56</v>
      </c>
      <c r="E350" s="11">
        <f t="shared" si="96"/>
        <v>12</v>
      </c>
      <c r="F350" s="22">
        <v>6</v>
      </c>
      <c r="G350" s="22">
        <v>3</v>
      </c>
      <c r="H350" s="22">
        <v>3</v>
      </c>
      <c r="I350" s="22">
        <v>0</v>
      </c>
      <c r="J350" s="8">
        <f t="shared" si="93"/>
        <v>100</v>
      </c>
      <c r="K350" s="8">
        <f t="shared" si="108"/>
        <v>75</v>
      </c>
      <c r="L350" s="8">
        <f t="shared" si="109"/>
        <v>75</v>
      </c>
      <c r="M350" s="8">
        <f t="shared" si="110"/>
        <v>4.25</v>
      </c>
      <c r="N350" s="8">
        <f t="shared" si="99"/>
        <v>70</v>
      </c>
    </row>
    <row r="351" spans="1:14" ht="15.75">
      <c r="A351" s="19"/>
      <c r="B351" s="40"/>
      <c r="C351" s="40"/>
      <c r="D351" s="17" t="s">
        <v>49</v>
      </c>
      <c r="E351" s="11">
        <f t="shared" si="96"/>
        <v>14</v>
      </c>
      <c r="F351" s="22">
        <v>13</v>
      </c>
      <c r="G351" s="22">
        <v>1</v>
      </c>
      <c r="H351" s="22">
        <v>0</v>
      </c>
      <c r="I351" s="22">
        <v>0</v>
      </c>
      <c r="J351" s="8">
        <f t="shared" si="93"/>
        <v>100</v>
      </c>
      <c r="K351" s="8">
        <f t="shared" si="108"/>
        <v>100</v>
      </c>
      <c r="L351" s="8">
        <f t="shared" si="109"/>
        <v>97.428571428571431</v>
      </c>
      <c r="M351" s="8">
        <f t="shared" si="110"/>
        <v>4.9285714285714288</v>
      </c>
      <c r="N351" s="8">
        <f t="shared" si="99"/>
        <v>98.571428571428569</v>
      </c>
    </row>
    <row r="352" spans="1:14" ht="15.75">
      <c r="A352" s="19"/>
      <c r="B352" s="40"/>
      <c r="C352" s="40"/>
      <c r="D352" s="17" t="s">
        <v>44</v>
      </c>
      <c r="E352" s="11">
        <f t="shared" si="96"/>
        <v>15</v>
      </c>
      <c r="F352" s="22">
        <v>15</v>
      </c>
      <c r="G352" s="22">
        <v>0</v>
      </c>
      <c r="H352" s="22">
        <v>0</v>
      </c>
      <c r="I352" s="22">
        <v>0</v>
      </c>
      <c r="J352" s="8">
        <f t="shared" si="93"/>
        <v>100</v>
      </c>
      <c r="K352" s="8">
        <f t="shared" si="108"/>
        <v>100</v>
      </c>
      <c r="L352" s="8">
        <f t="shared" si="109"/>
        <v>100</v>
      </c>
      <c r="M352" s="8">
        <f t="shared" si="110"/>
        <v>5</v>
      </c>
      <c r="N352" s="8">
        <f t="shared" si="99"/>
        <v>100</v>
      </c>
    </row>
    <row r="353" spans="1:14" ht="15.75">
      <c r="A353" s="19"/>
      <c r="B353" s="40"/>
      <c r="C353" s="40"/>
      <c r="D353" s="17" t="s">
        <v>53</v>
      </c>
      <c r="E353" s="11">
        <f t="shared" si="96"/>
        <v>15</v>
      </c>
      <c r="F353" s="22">
        <v>7</v>
      </c>
      <c r="G353" s="22">
        <v>1</v>
      </c>
      <c r="H353" s="22">
        <v>6</v>
      </c>
      <c r="I353" s="22">
        <v>1</v>
      </c>
      <c r="J353" s="8">
        <f t="shared" si="93"/>
        <v>93.333333333333343</v>
      </c>
      <c r="K353" s="8">
        <f t="shared" si="108"/>
        <v>53.333333333333336</v>
      </c>
      <c r="L353" s="8">
        <f t="shared" si="109"/>
        <v>66.400000000000006</v>
      </c>
      <c r="M353" s="8">
        <f t="shared" si="110"/>
        <v>3.9333333333333331</v>
      </c>
      <c r="N353" s="8">
        <f t="shared" si="99"/>
        <v>52</v>
      </c>
    </row>
    <row r="354" spans="1:14" ht="15.75">
      <c r="A354" s="19"/>
      <c r="B354" s="40"/>
      <c r="C354" s="40"/>
      <c r="D354" s="17" t="s">
        <v>72</v>
      </c>
      <c r="E354" s="11">
        <f t="shared" si="96"/>
        <v>14</v>
      </c>
      <c r="F354" s="22">
        <v>14</v>
      </c>
      <c r="G354" s="22">
        <v>0</v>
      </c>
      <c r="H354" s="22">
        <v>0</v>
      </c>
      <c r="I354" s="22">
        <v>0</v>
      </c>
      <c r="J354" s="8">
        <f t="shared" si="93"/>
        <v>100</v>
      </c>
      <c r="K354" s="8">
        <f t="shared" si="108"/>
        <v>100</v>
      </c>
      <c r="L354" s="8">
        <f t="shared" si="109"/>
        <v>100</v>
      </c>
      <c r="M354" s="8">
        <f t="shared" si="110"/>
        <v>5</v>
      </c>
      <c r="N354" s="8">
        <f t="shared" si="99"/>
        <v>100</v>
      </c>
    </row>
    <row r="355" spans="1:14" ht="15.75">
      <c r="A355" s="19"/>
      <c r="B355" s="40"/>
      <c r="C355" s="40"/>
      <c r="D355" s="17" t="s">
        <v>50</v>
      </c>
      <c r="E355" s="11">
        <f t="shared" si="96"/>
        <v>17</v>
      </c>
      <c r="F355" s="22">
        <v>15</v>
      </c>
      <c r="G355" s="22">
        <v>2</v>
      </c>
      <c r="H355" s="22">
        <v>0</v>
      </c>
      <c r="I355" s="22">
        <v>0</v>
      </c>
      <c r="J355" s="8">
        <f t="shared" si="93"/>
        <v>100</v>
      </c>
      <c r="K355" s="8">
        <f t="shared" si="108"/>
        <v>100</v>
      </c>
      <c r="L355" s="8">
        <f t="shared" si="109"/>
        <v>95.764705882352942</v>
      </c>
      <c r="M355" s="8">
        <f t="shared" si="110"/>
        <v>4.882352941176471</v>
      </c>
      <c r="N355" s="8">
        <f t="shared" si="99"/>
        <v>97.647058823529406</v>
      </c>
    </row>
    <row r="356" spans="1:14" ht="15.75">
      <c r="A356" s="19"/>
      <c r="B356" s="40"/>
      <c r="C356" s="40"/>
      <c r="D356" s="17" t="s">
        <v>54</v>
      </c>
      <c r="E356" s="11">
        <f t="shared" si="96"/>
        <v>17</v>
      </c>
      <c r="F356" s="22">
        <v>16</v>
      </c>
      <c r="G356" s="22">
        <v>1</v>
      </c>
      <c r="H356" s="22">
        <v>0</v>
      </c>
      <c r="I356" s="22">
        <v>0</v>
      </c>
      <c r="J356" s="8">
        <f t="shared" si="93"/>
        <v>100</v>
      </c>
      <c r="K356" s="8">
        <f t="shared" si="108"/>
        <v>100</v>
      </c>
      <c r="L356" s="8">
        <f t="shared" si="109"/>
        <v>97.882352941176464</v>
      </c>
      <c r="M356" s="8">
        <f t="shared" si="110"/>
        <v>4.9411764705882355</v>
      </c>
      <c r="N356" s="8">
        <f t="shared" si="99"/>
        <v>98.82352941176471</v>
      </c>
    </row>
    <row r="357" spans="1:14" ht="15.75">
      <c r="A357" s="19"/>
      <c r="B357" s="40"/>
      <c r="C357" s="40"/>
      <c r="D357" s="17" t="s">
        <v>46</v>
      </c>
      <c r="E357" s="11">
        <f t="shared" si="96"/>
        <v>17</v>
      </c>
      <c r="F357" s="22">
        <v>14</v>
      </c>
      <c r="G357" s="22">
        <v>2</v>
      </c>
      <c r="H357" s="22">
        <v>1</v>
      </c>
      <c r="I357" s="22">
        <v>0</v>
      </c>
      <c r="J357" s="8">
        <f t="shared" si="93"/>
        <v>100</v>
      </c>
      <c r="K357" s="8">
        <f t="shared" si="108"/>
        <v>94.117647058823536</v>
      </c>
      <c r="L357" s="8">
        <f t="shared" si="109"/>
        <v>92</v>
      </c>
      <c r="M357" s="8">
        <f t="shared" si="110"/>
        <v>4.7647058823529411</v>
      </c>
      <c r="N357" s="8">
        <f t="shared" si="99"/>
        <v>91.764705882352942</v>
      </c>
    </row>
    <row r="358" spans="1:14" ht="15.75">
      <c r="A358" s="57"/>
      <c r="B358" s="58"/>
      <c r="C358" s="58"/>
      <c r="D358" s="63">
        <v>10</v>
      </c>
      <c r="E358" s="11">
        <f t="shared" si="96"/>
        <v>18</v>
      </c>
      <c r="F358" s="64">
        <v>18</v>
      </c>
      <c r="G358" s="64">
        <v>0</v>
      </c>
      <c r="H358" s="64">
        <v>0</v>
      </c>
      <c r="I358" s="64">
        <v>0</v>
      </c>
      <c r="J358" s="8">
        <f t="shared" si="93"/>
        <v>100</v>
      </c>
      <c r="K358" s="8">
        <f t="shared" si="108"/>
        <v>100</v>
      </c>
      <c r="L358" s="8">
        <f t="shared" si="109"/>
        <v>100</v>
      </c>
      <c r="M358" s="8">
        <f t="shared" si="110"/>
        <v>5</v>
      </c>
      <c r="N358" s="8">
        <f t="shared" si="99"/>
        <v>100</v>
      </c>
    </row>
    <row r="359" spans="1:14" ht="15.75">
      <c r="A359" s="57"/>
      <c r="B359" s="58"/>
      <c r="C359" s="58"/>
      <c r="D359" s="63">
        <v>11</v>
      </c>
      <c r="E359" s="11">
        <f t="shared" si="96"/>
        <v>16</v>
      </c>
      <c r="F359" s="64">
        <v>15</v>
      </c>
      <c r="G359" s="64">
        <v>1</v>
      </c>
      <c r="H359" s="64">
        <v>0</v>
      </c>
      <c r="I359" s="64">
        <v>0</v>
      </c>
      <c r="J359" s="8">
        <f t="shared" si="93"/>
        <v>100</v>
      </c>
      <c r="K359" s="8">
        <f t="shared" si="108"/>
        <v>100</v>
      </c>
      <c r="L359" s="8">
        <f t="shared" si="109"/>
        <v>97.75</v>
      </c>
      <c r="M359" s="8">
        <f t="shared" si="110"/>
        <v>4.9375</v>
      </c>
      <c r="N359" s="8">
        <f t="shared" si="99"/>
        <v>98.75</v>
      </c>
    </row>
    <row r="360" spans="1:14" s="21" customFormat="1" ht="15.75">
      <c r="A360" s="23"/>
      <c r="B360" s="23"/>
      <c r="C360" s="23"/>
      <c r="D360" s="23"/>
      <c r="E360" s="11">
        <f>SUM(E345:E359)</f>
        <v>241</v>
      </c>
      <c r="F360" s="11">
        <f t="shared" ref="F360:I360" si="113">SUM(F345:F359)</f>
        <v>205</v>
      </c>
      <c r="G360" s="11">
        <f t="shared" si="113"/>
        <v>24</v>
      </c>
      <c r="H360" s="11">
        <f t="shared" si="113"/>
        <v>11</v>
      </c>
      <c r="I360" s="11">
        <f t="shared" si="113"/>
        <v>1</v>
      </c>
      <c r="J360" s="42">
        <f t="shared" si="93"/>
        <v>99.585062240663902</v>
      </c>
      <c r="K360" s="42">
        <f t="shared" si="108"/>
        <v>95.020746887966808</v>
      </c>
      <c r="L360" s="42">
        <f t="shared" si="109"/>
        <v>93.145228215767631</v>
      </c>
      <c r="M360" s="42">
        <f t="shared" si="110"/>
        <v>4.796680497925311</v>
      </c>
      <c r="N360" s="39">
        <f t="shared" si="99"/>
        <v>93.029045643153523</v>
      </c>
    </row>
    <row r="361" spans="1:14" ht="15.75">
      <c r="A361" s="24"/>
      <c r="B361" s="43" t="s">
        <v>62</v>
      </c>
      <c r="C361" s="43" t="s">
        <v>27</v>
      </c>
      <c r="D361" s="43" t="s">
        <v>51</v>
      </c>
      <c r="E361" s="11">
        <f t="shared" si="96"/>
        <v>21</v>
      </c>
      <c r="F361" s="36">
        <v>13</v>
      </c>
      <c r="G361" s="36">
        <v>8</v>
      </c>
      <c r="H361" s="36">
        <v>0</v>
      </c>
      <c r="I361" s="36">
        <v>0</v>
      </c>
      <c r="J361" s="15">
        <f t="shared" si="93"/>
        <v>100</v>
      </c>
      <c r="K361" s="15">
        <f t="shared" si="108"/>
        <v>100</v>
      </c>
      <c r="L361" s="15">
        <f t="shared" si="109"/>
        <v>86.285714285714292</v>
      </c>
      <c r="M361" s="15">
        <f t="shared" si="110"/>
        <v>4.6190476190476186</v>
      </c>
      <c r="N361" s="8">
        <f t="shared" si="99"/>
        <v>92.38095238095238</v>
      </c>
    </row>
    <row r="362" spans="1:14" ht="15.75">
      <c r="A362" s="24"/>
      <c r="B362" s="43"/>
      <c r="C362" s="43"/>
      <c r="D362" s="43" t="s">
        <v>42</v>
      </c>
      <c r="E362" s="11">
        <f t="shared" si="96"/>
        <v>19</v>
      </c>
      <c r="F362" s="36">
        <v>6</v>
      </c>
      <c r="G362" s="36">
        <v>11</v>
      </c>
      <c r="H362" s="36">
        <v>2</v>
      </c>
      <c r="I362" s="36">
        <v>0</v>
      </c>
      <c r="J362" s="15">
        <f t="shared" si="93"/>
        <v>100</v>
      </c>
      <c r="K362" s="15">
        <f t="shared" si="108"/>
        <v>89.473684210526329</v>
      </c>
      <c r="L362" s="15">
        <f t="shared" si="109"/>
        <v>72.421052631578945</v>
      </c>
      <c r="M362" s="15">
        <f t="shared" si="110"/>
        <v>4.2105263157894735</v>
      </c>
      <c r="N362" s="8">
        <f t="shared" si="99"/>
        <v>77.89473684210526</v>
      </c>
    </row>
    <row r="363" spans="1:14" ht="15.75">
      <c r="A363" s="24"/>
      <c r="B363" s="43"/>
      <c r="C363" s="43"/>
      <c r="D363" s="43" t="s">
        <v>55</v>
      </c>
      <c r="E363" s="11">
        <f t="shared" si="96"/>
        <v>17</v>
      </c>
      <c r="F363" s="36">
        <v>9</v>
      </c>
      <c r="G363" s="36">
        <v>6</v>
      </c>
      <c r="H363" s="36">
        <v>2</v>
      </c>
      <c r="I363" s="36">
        <v>0</v>
      </c>
      <c r="J363" s="15">
        <f t="shared" si="93"/>
        <v>100</v>
      </c>
      <c r="K363" s="15">
        <f t="shared" si="108"/>
        <v>88.235294117647072</v>
      </c>
      <c r="L363" s="15">
        <f t="shared" si="109"/>
        <v>79.764705882352942</v>
      </c>
      <c r="M363" s="15">
        <f t="shared" si="110"/>
        <v>4.4117647058823533</v>
      </c>
      <c r="N363" s="8">
        <f t="shared" si="99"/>
        <v>81.17647058823529</v>
      </c>
    </row>
    <row r="364" spans="1:14" ht="15.75">
      <c r="A364" s="24"/>
      <c r="B364" s="43"/>
      <c r="C364" s="43"/>
      <c r="D364" s="43" t="s">
        <v>45</v>
      </c>
      <c r="E364" s="11">
        <f t="shared" si="96"/>
        <v>15</v>
      </c>
      <c r="F364" s="36">
        <v>5</v>
      </c>
      <c r="G364" s="36">
        <v>4</v>
      </c>
      <c r="H364" s="36">
        <v>6</v>
      </c>
      <c r="I364" s="36">
        <v>0</v>
      </c>
      <c r="J364" s="15">
        <f t="shared" si="93"/>
        <v>100</v>
      </c>
      <c r="K364" s="15">
        <f t="shared" si="108"/>
        <v>60</v>
      </c>
      <c r="L364" s="15">
        <f t="shared" si="109"/>
        <v>64.8</v>
      </c>
      <c r="M364" s="15">
        <f t="shared" si="110"/>
        <v>3.9333333333333331</v>
      </c>
      <c r="N364" s="8">
        <f t="shared" si="99"/>
        <v>54.666666666666664</v>
      </c>
    </row>
    <row r="365" spans="1:14" ht="15.75">
      <c r="A365" s="24"/>
      <c r="B365" s="43"/>
      <c r="C365" s="43"/>
      <c r="D365" s="43" t="s">
        <v>43</v>
      </c>
      <c r="E365" s="11">
        <f t="shared" si="96"/>
        <v>14</v>
      </c>
      <c r="F365" s="36">
        <v>12</v>
      </c>
      <c r="G365" s="36">
        <v>2</v>
      </c>
      <c r="H365" s="36">
        <v>0</v>
      </c>
      <c r="I365" s="36">
        <v>0</v>
      </c>
      <c r="J365" s="15">
        <f t="shared" si="93"/>
        <v>100</v>
      </c>
      <c r="K365" s="15">
        <f t="shared" si="108"/>
        <v>100</v>
      </c>
      <c r="L365" s="15">
        <f t="shared" si="109"/>
        <v>94.857142857142861</v>
      </c>
      <c r="M365" s="15">
        <f t="shared" si="110"/>
        <v>4.8571428571428568</v>
      </c>
      <c r="N365" s="8">
        <f t="shared" si="99"/>
        <v>97.142857142857139</v>
      </c>
    </row>
    <row r="366" spans="1:14" ht="15.75">
      <c r="A366" s="24"/>
      <c r="B366" s="43"/>
      <c r="C366" s="43"/>
      <c r="D366" s="43" t="s">
        <v>56</v>
      </c>
      <c r="E366" s="11">
        <f t="shared" si="96"/>
        <v>12</v>
      </c>
      <c r="F366" s="36">
        <v>5</v>
      </c>
      <c r="G366" s="36">
        <v>4</v>
      </c>
      <c r="H366" s="36">
        <v>3</v>
      </c>
      <c r="I366" s="36">
        <v>0</v>
      </c>
      <c r="J366" s="15">
        <f t="shared" si="93"/>
        <v>100</v>
      </c>
      <c r="K366" s="15">
        <f t="shared" si="108"/>
        <v>75</v>
      </c>
      <c r="L366" s="15">
        <f t="shared" si="109"/>
        <v>72</v>
      </c>
      <c r="M366" s="15">
        <f t="shared" si="110"/>
        <v>4.166666666666667</v>
      </c>
      <c r="N366" s="8">
        <f t="shared" si="99"/>
        <v>68.333333333333329</v>
      </c>
    </row>
    <row r="367" spans="1:14" ht="15.75">
      <c r="A367" s="24"/>
      <c r="B367" s="43"/>
      <c r="C367" s="43"/>
      <c r="D367" s="43" t="s">
        <v>49</v>
      </c>
      <c r="E367" s="11">
        <f t="shared" si="96"/>
        <v>14</v>
      </c>
      <c r="F367" s="36">
        <v>10</v>
      </c>
      <c r="G367" s="36">
        <v>4</v>
      </c>
      <c r="H367" s="36">
        <v>0</v>
      </c>
      <c r="I367" s="36">
        <v>0</v>
      </c>
      <c r="J367" s="15">
        <f t="shared" si="93"/>
        <v>100</v>
      </c>
      <c r="K367" s="15">
        <f t="shared" si="108"/>
        <v>100</v>
      </c>
      <c r="L367" s="15">
        <f t="shared" si="109"/>
        <v>89.714285714285708</v>
      </c>
      <c r="M367" s="15">
        <f t="shared" si="110"/>
        <v>4.7142857142857144</v>
      </c>
      <c r="N367" s="8">
        <f t="shared" si="99"/>
        <v>94.285714285714292</v>
      </c>
    </row>
    <row r="368" spans="1:14" ht="15.75">
      <c r="A368" s="24"/>
      <c r="B368" s="43"/>
      <c r="C368" s="43"/>
      <c r="D368" s="43" t="s">
        <v>44</v>
      </c>
      <c r="E368" s="11">
        <f t="shared" si="96"/>
        <v>15</v>
      </c>
      <c r="F368" s="36">
        <v>8</v>
      </c>
      <c r="G368" s="36">
        <v>7</v>
      </c>
      <c r="H368" s="36">
        <v>0</v>
      </c>
      <c r="I368" s="36">
        <v>0</v>
      </c>
      <c r="J368" s="15">
        <f t="shared" si="93"/>
        <v>100</v>
      </c>
      <c r="K368" s="15">
        <f t="shared" si="108"/>
        <v>100</v>
      </c>
      <c r="L368" s="15">
        <f t="shared" si="109"/>
        <v>83.2</v>
      </c>
      <c r="M368" s="15">
        <f t="shared" si="110"/>
        <v>4.5333333333333332</v>
      </c>
      <c r="N368" s="8">
        <f t="shared" si="99"/>
        <v>90.666666666666671</v>
      </c>
    </row>
    <row r="369" spans="1:14" s="1" customFormat="1" ht="15.75">
      <c r="A369" s="19"/>
      <c r="B369" s="40"/>
      <c r="C369" s="40"/>
      <c r="D369" s="58" t="s">
        <v>53</v>
      </c>
      <c r="E369" s="11">
        <f t="shared" si="96"/>
        <v>14</v>
      </c>
      <c r="F369" s="36">
        <v>5</v>
      </c>
      <c r="G369" s="36">
        <v>5</v>
      </c>
      <c r="H369" s="36">
        <v>4</v>
      </c>
      <c r="I369" s="36">
        <v>0</v>
      </c>
      <c r="J369" s="15">
        <f t="shared" si="93"/>
        <v>100</v>
      </c>
      <c r="K369" s="15">
        <f t="shared" si="108"/>
        <v>71.428571428571431</v>
      </c>
      <c r="L369" s="15">
        <f t="shared" si="109"/>
        <v>68.857142857142861</v>
      </c>
      <c r="M369" s="15">
        <f t="shared" si="110"/>
        <v>4.0714285714285712</v>
      </c>
      <c r="N369" s="8">
        <f t="shared" si="99"/>
        <v>64.285714285714292</v>
      </c>
    </row>
    <row r="370" spans="1:14" ht="15.75">
      <c r="A370" s="27"/>
      <c r="B370" s="48"/>
      <c r="C370" s="48"/>
      <c r="D370" s="48" t="s">
        <v>72</v>
      </c>
      <c r="E370" s="47">
        <f t="shared" si="96"/>
        <v>14</v>
      </c>
      <c r="F370" s="37">
        <v>3</v>
      </c>
      <c r="G370" s="37">
        <v>11</v>
      </c>
      <c r="H370" s="37">
        <v>0</v>
      </c>
      <c r="I370" s="37">
        <v>0</v>
      </c>
      <c r="J370" s="28">
        <f t="shared" si="93"/>
        <v>100</v>
      </c>
      <c r="K370" s="28">
        <f t="shared" si="108"/>
        <v>100</v>
      </c>
      <c r="L370" s="28">
        <f t="shared" si="109"/>
        <v>71.714285714285708</v>
      </c>
      <c r="M370" s="28">
        <f t="shared" si="110"/>
        <v>4.2142857142857144</v>
      </c>
      <c r="N370" s="8">
        <f t="shared" si="99"/>
        <v>84.285714285714292</v>
      </c>
    </row>
    <row r="371" spans="1:14" s="18" customFormat="1" ht="15.75">
      <c r="A371" s="43"/>
      <c r="B371" s="43"/>
      <c r="C371" s="43"/>
      <c r="D371" s="43"/>
      <c r="E371" s="44">
        <f>SUM(E361:E370)</f>
        <v>155</v>
      </c>
      <c r="F371" s="44">
        <f t="shared" ref="F371:I371" si="114">SUM(F361:F370)</f>
        <v>76</v>
      </c>
      <c r="G371" s="44">
        <f t="shared" si="114"/>
        <v>62</v>
      </c>
      <c r="H371" s="44">
        <f t="shared" si="114"/>
        <v>17</v>
      </c>
      <c r="I371" s="44">
        <f t="shared" si="114"/>
        <v>0</v>
      </c>
      <c r="J371" s="45">
        <f>SUM(J361:J370)/10</f>
        <v>100</v>
      </c>
      <c r="K371" s="45">
        <f t="shared" ref="K371:M371" si="115">SUM(K361:K370)/10</f>
        <v>88.413754975674493</v>
      </c>
      <c r="L371" s="45">
        <f t="shared" si="115"/>
        <v>78.361432994250336</v>
      </c>
      <c r="M371" s="45">
        <f t="shared" si="115"/>
        <v>4.3731814831195637</v>
      </c>
      <c r="N371" s="39">
        <f t="shared" si="99"/>
        <v>81.032258064516128</v>
      </c>
    </row>
    <row r="372" spans="1:14" ht="15.75">
      <c r="A372" s="24"/>
      <c r="B372" s="43" t="s">
        <v>18</v>
      </c>
      <c r="C372" s="43" t="s">
        <v>26</v>
      </c>
      <c r="D372" s="43" t="s">
        <v>51</v>
      </c>
      <c r="E372" s="44">
        <f>F372+G372+H372+I372</f>
        <v>21</v>
      </c>
      <c r="F372" s="29">
        <v>15</v>
      </c>
      <c r="G372" s="29">
        <v>5</v>
      </c>
      <c r="H372" s="29">
        <v>1</v>
      </c>
      <c r="I372" s="29">
        <v>0</v>
      </c>
      <c r="J372" s="15">
        <f t="shared" ref="J372:J378" si="116">100/E372*(F372+G372+H372)</f>
        <v>100</v>
      </c>
      <c r="K372" s="15">
        <f t="shared" ref="K372:K378" si="117">100/E372*(G372+F372)</f>
        <v>95.238095238095241</v>
      </c>
      <c r="L372" s="15">
        <f t="shared" ref="L372:L378" si="118">(F372*100+G372*64+H372*36+I372*16)/E372</f>
        <v>88.38095238095238</v>
      </c>
      <c r="M372" s="15">
        <f t="shared" ref="M372:M378" si="119">(F372*5+G372*4+H372*3+I372*2)/E372</f>
        <v>4.666666666666667</v>
      </c>
      <c r="N372" s="8">
        <f t="shared" si="99"/>
        <v>90.476190476190482</v>
      </c>
    </row>
    <row r="373" spans="1:14" ht="15.75">
      <c r="A373" s="24"/>
      <c r="B373" s="43"/>
      <c r="C373" s="43"/>
      <c r="D373" s="43" t="s">
        <v>42</v>
      </c>
      <c r="E373" s="44">
        <f t="shared" ref="E373:E391" si="120">F373+G373+H373+I373</f>
        <v>19</v>
      </c>
      <c r="F373" s="29">
        <v>13</v>
      </c>
      <c r="G373" s="29">
        <v>3</v>
      </c>
      <c r="H373" s="29">
        <v>3</v>
      </c>
      <c r="I373" s="29">
        <v>0</v>
      </c>
      <c r="J373" s="31">
        <f t="shared" si="116"/>
        <v>100</v>
      </c>
      <c r="K373" s="31">
        <f t="shared" si="117"/>
        <v>84.21052631578948</v>
      </c>
      <c r="L373" s="31">
        <f t="shared" si="118"/>
        <v>84.21052631578948</v>
      </c>
      <c r="M373" s="31">
        <f t="shared" si="119"/>
        <v>4.5263157894736841</v>
      </c>
      <c r="N373" s="8">
        <f t="shared" si="99"/>
        <v>81.05263157894737</v>
      </c>
    </row>
    <row r="374" spans="1:14" ht="15.75">
      <c r="A374" s="24"/>
      <c r="B374" s="43"/>
      <c r="C374" s="43"/>
      <c r="D374" s="43" t="s">
        <v>55</v>
      </c>
      <c r="E374" s="44">
        <f t="shared" si="120"/>
        <v>17</v>
      </c>
      <c r="F374" s="29">
        <v>17</v>
      </c>
      <c r="G374" s="29">
        <v>0</v>
      </c>
      <c r="H374" s="29">
        <v>0</v>
      </c>
      <c r="I374" s="29">
        <v>0</v>
      </c>
      <c r="J374" s="31">
        <f t="shared" si="116"/>
        <v>100</v>
      </c>
      <c r="K374" s="31">
        <f t="shared" si="117"/>
        <v>100</v>
      </c>
      <c r="L374" s="31">
        <f t="shared" si="118"/>
        <v>100</v>
      </c>
      <c r="M374" s="31">
        <f t="shared" si="119"/>
        <v>5</v>
      </c>
      <c r="N374" s="8">
        <f t="shared" si="99"/>
        <v>100</v>
      </c>
    </row>
    <row r="375" spans="1:14" ht="15.75">
      <c r="A375" s="24"/>
      <c r="B375" s="43"/>
      <c r="C375" s="43"/>
      <c r="D375" s="43" t="s">
        <v>45</v>
      </c>
      <c r="E375" s="44">
        <f t="shared" si="120"/>
        <v>15</v>
      </c>
      <c r="F375" s="29">
        <v>12</v>
      </c>
      <c r="G375" s="29">
        <v>1</v>
      </c>
      <c r="H375" s="29">
        <v>2</v>
      </c>
      <c r="I375" s="29">
        <v>0</v>
      </c>
      <c r="J375" s="31">
        <f t="shared" si="116"/>
        <v>100</v>
      </c>
      <c r="K375" s="31">
        <f t="shared" si="117"/>
        <v>86.666666666666671</v>
      </c>
      <c r="L375" s="31">
        <f t="shared" si="118"/>
        <v>89.066666666666663</v>
      </c>
      <c r="M375" s="31">
        <f t="shared" si="119"/>
        <v>4.666666666666667</v>
      </c>
      <c r="N375" s="8">
        <f t="shared" si="99"/>
        <v>85.333333333333329</v>
      </c>
    </row>
    <row r="376" spans="1:14" ht="15.75">
      <c r="A376" s="24"/>
      <c r="B376" s="43"/>
      <c r="C376" s="43"/>
      <c r="D376" s="43" t="s">
        <v>43</v>
      </c>
      <c r="E376" s="44">
        <f t="shared" si="120"/>
        <v>14</v>
      </c>
      <c r="F376" s="29">
        <v>14</v>
      </c>
      <c r="G376" s="29">
        <v>0</v>
      </c>
      <c r="H376" s="29">
        <v>0</v>
      </c>
      <c r="I376" s="29">
        <v>0</v>
      </c>
      <c r="J376" s="31">
        <f t="shared" si="116"/>
        <v>100</v>
      </c>
      <c r="K376" s="31">
        <f t="shared" si="117"/>
        <v>100</v>
      </c>
      <c r="L376" s="31">
        <f t="shared" si="118"/>
        <v>100</v>
      </c>
      <c r="M376" s="31">
        <f t="shared" si="119"/>
        <v>5</v>
      </c>
      <c r="N376" s="8">
        <f t="shared" si="99"/>
        <v>100</v>
      </c>
    </row>
    <row r="377" spans="1:14" ht="15.75">
      <c r="A377" s="24"/>
      <c r="B377" s="43"/>
      <c r="C377" s="43"/>
      <c r="D377" s="43" t="s">
        <v>56</v>
      </c>
      <c r="E377" s="44">
        <f t="shared" si="120"/>
        <v>12</v>
      </c>
      <c r="F377" s="29">
        <v>7</v>
      </c>
      <c r="G377" s="29">
        <v>2</v>
      </c>
      <c r="H377" s="29">
        <v>3</v>
      </c>
      <c r="I377" s="29">
        <v>0</v>
      </c>
      <c r="J377" s="31">
        <f t="shared" si="116"/>
        <v>100</v>
      </c>
      <c r="K377" s="31">
        <f t="shared" si="117"/>
        <v>75</v>
      </c>
      <c r="L377" s="31">
        <f t="shared" si="118"/>
        <v>78</v>
      </c>
      <c r="M377" s="31">
        <f t="shared" si="119"/>
        <v>4.333333333333333</v>
      </c>
      <c r="N377" s="8">
        <f t="shared" si="99"/>
        <v>71.666666666666671</v>
      </c>
    </row>
    <row r="378" spans="1:14" ht="15.75">
      <c r="A378" s="24"/>
      <c r="B378" s="43"/>
      <c r="C378" s="43"/>
      <c r="D378" s="43" t="s">
        <v>49</v>
      </c>
      <c r="E378" s="44">
        <f t="shared" si="120"/>
        <v>14</v>
      </c>
      <c r="F378" s="29">
        <v>13</v>
      </c>
      <c r="G378" s="29">
        <v>1</v>
      </c>
      <c r="H378" s="29">
        <v>0</v>
      </c>
      <c r="I378" s="29">
        <v>0</v>
      </c>
      <c r="J378" s="31">
        <f t="shared" si="116"/>
        <v>100</v>
      </c>
      <c r="K378" s="31">
        <f t="shared" si="117"/>
        <v>100</v>
      </c>
      <c r="L378" s="31">
        <f t="shared" si="118"/>
        <v>97.428571428571431</v>
      </c>
      <c r="M378" s="31">
        <f t="shared" si="119"/>
        <v>4.9285714285714288</v>
      </c>
      <c r="N378" s="8">
        <f t="shared" si="99"/>
        <v>98.571428571428569</v>
      </c>
    </row>
    <row r="379" spans="1:14" s="18" customFormat="1" ht="15.75">
      <c r="A379" s="43"/>
      <c r="B379" s="43"/>
      <c r="C379" s="43"/>
      <c r="D379" s="43" t="s">
        <v>44</v>
      </c>
      <c r="E379" s="44">
        <f t="shared" si="120"/>
        <v>15</v>
      </c>
      <c r="F379" s="29">
        <v>15</v>
      </c>
      <c r="G379" s="29">
        <v>0</v>
      </c>
      <c r="H379" s="29">
        <v>0</v>
      </c>
      <c r="I379" s="29">
        <v>0</v>
      </c>
      <c r="J379" s="31">
        <f>SUM(J372:J378)/7</f>
        <v>100</v>
      </c>
      <c r="K379" s="31">
        <f t="shared" ref="K379:M379" si="121">SUM(K372:K378)/7</f>
        <v>91.587898317221629</v>
      </c>
      <c r="L379" s="31">
        <f t="shared" si="121"/>
        <v>91.012388113139991</v>
      </c>
      <c r="M379" s="31">
        <f t="shared" si="121"/>
        <v>4.7316505549588257</v>
      </c>
      <c r="N379" s="8">
        <f t="shared" si="99"/>
        <v>100</v>
      </c>
    </row>
    <row r="380" spans="1:14" ht="15.75">
      <c r="A380" s="24"/>
      <c r="B380" s="43"/>
      <c r="C380" s="43"/>
      <c r="D380" s="43" t="s">
        <v>53</v>
      </c>
      <c r="E380" s="44">
        <f t="shared" si="120"/>
        <v>15</v>
      </c>
      <c r="F380" s="29">
        <v>7</v>
      </c>
      <c r="G380" s="29">
        <v>1</v>
      </c>
      <c r="H380" s="29">
        <v>6</v>
      </c>
      <c r="I380" s="29">
        <v>1</v>
      </c>
      <c r="J380" s="31">
        <f t="shared" ref="J380:J392" si="122">100/E380*(F380+G380+H380)</f>
        <v>93.333333333333343</v>
      </c>
      <c r="K380" s="31">
        <f t="shared" ref="K380:K392" si="123">100/E380*(G380+F380)</f>
        <v>53.333333333333336</v>
      </c>
      <c r="L380" s="31">
        <f t="shared" ref="L380:L392" si="124">(F380*100+G380*64+H380*36+I380*16)/E380</f>
        <v>66.400000000000006</v>
      </c>
      <c r="M380" s="31">
        <f t="shared" ref="M380:M392" si="125">(F380*5+G380*4+H380*3+I380*2)/E380</f>
        <v>3.9333333333333331</v>
      </c>
      <c r="N380" s="8">
        <f t="shared" si="99"/>
        <v>52</v>
      </c>
    </row>
    <row r="381" spans="1:14" ht="15.75">
      <c r="A381" s="24"/>
      <c r="B381" s="43"/>
      <c r="C381" s="43"/>
      <c r="D381" s="43" t="s">
        <v>72</v>
      </c>
      <c r="E381" s="44">
        <f t="shared" si="120"/>
        <v>14</v>
      </c>
      <c r="F381" s="29">
        <v>12</v>
      </c>
      <c r="G381" s="29">
        <v>2</v>
      </c>
      <c r="H381" s="29">
        <v>0</v>
      </c>
      <c r="I381" s="29">
        <v>0</v>
      </c>
      <c r="J381" s="31">
        <f t="shared" si="122"/>
        <v>100</v>
      </c>
      <c r="K381" s="31">
        <f t="shared" si="123"/>
        <v>100</v>
      </c>
      <c r="L381" s="31">
        <f t="shared" si="124"/>
        <v>94.857142857142861</v>
      </c>
      <c r="M381" s="31">
        <f t="shared" si="125"/>
        <v>4.8571428571428568</v>
      </c>
      <c r="N381" s="8">
        <f t="shared" si="99"/>
        <v>97.142857142857139</v>
      </c>
    </row>
    <row r="382" spans="1:14" s="18" customFormat="1" ht="15.75">
      <c r="A382" s="43"/>
      <c r="B382" s="43"/>
      <c r="C382" s="43"/>
      <c r="D382" s="43"/>
      <c r="E382" s="44">
        <f>SUM(E372:E381)</f>
        <v>156</v>
      </c>
      <c r="F382" s="44">
        <f t="shared" ref="F382:I382" si="126">SUM(F372:F381)</f>
        <v>125</v>
      </c>
      <c r="G382" s="44">
        <f t="shared" si="126"/>
        <v>15</v>
      </c>
      <c r="H382" s="44">
        <f t="shared" si="126"/>
        <v>15</v>
      </c>
      <c r="I382" s="44">
        <f t="shared" si="126"/>
        <v>1</v>
      </c>
      <c r="J382" s="45">
        <f t="shared" si="122"/>
        <v>99.358974358974365</v>
      </c>
      <c r="K382" s="45">
        <f t="shared" si="123"/>
        <v>89.743589743589752</v>
      </c>
      <c r="L382" s="45">
        <f t="shared" si="124"/>
        <v>89.84615384615384</v>
      </c>
      <c r="M382" s="45">
        <f t="shared" si="125"/>
        <v>4.6923076923076925</v>
      </c>
      <c r="N382" s="39">
        <f t="shared" si="99"/>
        <v>87.820512820512818</v>
      </c>
    </row>
    <row r="383" spans="1:14" ht="15.75">
      <c r="A383" s="24"/>
      <c r="B383" s="43" t="s">
        <v>34</v>
      </c>
      <c r="C383" s="43" t="s">
        <v>6</v>
      </c>
      <c r="D383" s="43" t="s">
        <v>50</v>
      </c>
      <c r="E383" s="44">
        <f t="shared" si="120"/>
        <v>17</v>
      </c>
      <c r="F383" s="29">
        <v>17</v>
      </c>
      <c r="G383" s="29">
        <v>0</v>
      </c>
      <c r="H383" s="29">
        <v>0</v>
      </c>
      <c r="I383" s="29">
        <v>0</v>
      </c>
      <c r="J383" s="31">
        <f t="shared" si="122"/>
        <v>100</v>
      </c>
      <c r="K383" s="31">
        <f t="shared" si="123"/>
        <v>100</v>
      </c>
      <c r="L383" s="31">
        <f t="shared" si="124"/>
        <v>100</v>
      </c>
      <c r="M383" s="31">
        <f t="shared" si="125"/>
        <v>5</v>
      </c>
      <c r="N383" s="8">
        <f t="shared" si="99"/>
        <v>100</v>
      </c>
    </row>
    <row r="384" spans="1:14" ht="15.75">
      <c r="A384" s="24"/>
      <c r="B384" s="43"/>
      <c r="C384" s="43"/>
      <c r="D384" s="43" t="s">
        <v>54</v>
      </c>
      <c r="E384" s="44">
        <f t="shared" si="120"/>
        <v>17</v>
      </c>
      <c r="F384" s="29">
        <v>15</v>
      </c>
      <c r="G384" s="29">
        <v>1</v>
      </c>
      <c r="H384" s="29">
        <v>0</v>
      </c>
      <c r="I384" s="29">
        <v>1</v>
      </c>
      <c r="J384" s="31">
        <f t="shared" si="122"/>
        <v>94.117647058823536</v>
      </c>
      <c r="K384" s="31">
        <f t="shared" si="123"/>
        <v>94.117647058823536</v>
      </c>
      <c r="L384" s="31">
        <f t="shared" si="124"/>
        <v>92.941176470588232</v>
      </c>
      <c r="M384" s="31">
        <f t="shared" si="125"/>
        <v>4.7647058823529411</v>
      </c>
      <c r="N384" s="8">
        <f t="shared" si="99"/>
        <v>92.941176470588232</v>
      </c>
    </row>
    <row r="385" spans="1:14" ht="15.75">
      <c r="A385" s="24"/>
      <c r="B385" s="43"/>
      <c r="C385" s="43"/>
      <c r="D385" s="43" t="s">
        <v>46</v>
      </c>
      <c r="E385" s="44">
        <f t="shared" si="120"/>
        <v>16</v>
      </c>
      <c r="F385" s="29">
        <v>13</v>
      </c>
      <c r="G385" s="29">
        <v>2</v>
      </c>
      <c r="H385" s="29">
        <v>1</v>
      </c>
      <c r="I385" s="29">
        <v>0</v>
      </c>
      <c r="J385" s="31">
        <f t="shared" si="122"/>
        <v>100</v>
      </c>
      <c r="K385" s="31">
        <f t="shared" si="123"/>
        <v>93.75</v>
      </c>
      <c r="L385" s="31">
        <f t="shared" si="124"/>
        <v>91.5</v>
      </c>
      <c r="M385" s="31">
        <f t="shared" si="125"/>
        <v>4.75</v>
      </c>
      <c r="N385" s="8">
        <f t="shared" ref="N385:N392" si="127">(100*F385+80*G385)/E385</f>
        <v>91.25</v>
      </c>
    </row>
    <row r="386" spans="1:14" ht="15.75">
      <c r="A386" s="24"/>
      <c r="B386" s="43"/>
      <c r="C386" s="43"/>
      <c r="D386" s="43" t="s">
        <v>47</v>
      </c>
      <c r="E386" s="44">
        <f t="shared" si="120"/>
        <v>16</v>
      </c>
      <c r="F386" s="29">
        <v>13</v>
      </c>
      <c r="G386" s="29">
        <v>3</v>
      </c>
      <c r="H386" s="29">
        <v>0</v>
      </c>
      <c r="I386" s="29">
        <v>0</v>
      </c>
      <c r="J386" s="31">
        <f t="shared" si="122"/>
        <v>100</v>
      </c>
      <c r="K386" s="31">
        <f t="shared" si="123"/>
        <v>100</v>
      </c>
      <c r="L386" s="31">
        <f t="shared" si="124"/>
        <v>93.25</v>
      </c>
      <c r="M386" s="31">
        <f t="shared" si="125"/>
        <v>4.8125</v>
      </c>
      <c r="N386" s="8">
        <f t="shared" si="127"/>
        <v>96.25</v>
      </c>
    </row>
    <row r="387" spans="1:14" s="18" customFormat="1" ht="15.75">
      <c r="A387" s="43"/>
      <c r="B387" s="43"/>
      <c r="C387" s="43"/>
      <c r="D387" s="43" t="s">
        <v>48</v>
      </c>
      <c r="E387" s="44">
        <f t="shared" si="120"/>
        <v>16</v>
      </c>
      <c r="F387" s="29">
        <v>13</v>
      </c>
      <c r="G387" s="29">
        <v>3</v>
      </c>
      <c r="H387" s="29">
        <v>0</v>
      </c>
      <c r="I387" s="29">
        <v>0</v>
      </c>
      <c r="J387" s="31">
        <f t="shared" si="122"/>
        <v>100</v>
      </c>
      <c r="K387" s="31">
        <f t="shared" si="123"/>
        <v>100</v>
      </c>
      <c r="L387" s="31">
        <f t="shared" si="124"/>
        <v>93.25</v>
      </c>
      <c r="M387" s="31">
        <f t="shared" si="125"/>
        <v>4.8125</v>
      </c>
      <c r="N387" s="8">
        <f t="shared" si="127"/>
        <v>96.25</v>
      </c>
    </row>
    <row r="388" spans="1:14" ht="15.75">
      <c r="A388" s="24"/>
      <c r="B388" s="43"/>
      <c r="C388" s="43"/>
      <c r="D388" s="43" t="s">
        <v>71</v>
      </c>
      <c r="E388" s="44">
        <f t="shared" si="120"/>
        <v>20</v>
      </c>
      <c r="F388" s="29">
        <v>20</v>
      </c>
      <c r="G388" s="29">
        <v>0</v>
      </c>
      <c r="H388" s="29">
        <v>0</v>
      </c>
      <c r="I388" s="29">
        <v>0</v>
      </c>
      <c r="J388" s="31">
        <f t="shared" si="122"/>
        <v>100</v>
      </c>
      <c r="K388" s="31">
        <f t="shared" si="123"/>
        <v>100</v>
      </c>
      <c r="L388" s="31">
        <f t="shared" si="124"/>
        <v>100</v>
      </c>
      <c r="M388" s="31">
        <f t="shared" si="125"/>
        <v>5</v>
      </c>
      <c r="N388" s="8">
        <f t="shared" si="127"/>
        <v>100</v>
      </c>
    </row>
    <row r="389" spans="1:14" ht="15.75">
      <c r="A389" s="24"/>
      <c r="B389" s="43"/>
      <c r="C389" s="43"/>
      <c r="D389" s="43" t="s">
        <v>74</v>
      </c>
      <c r="E389" s="44">
        <f t="shared" si="120"/>
        <v>15</v>
      </c>
      <c r="F389" s="29">
        <v>2</v>
      </c>
      <c r="G389" s="29">
        <v>11</v>
      </c>
      <c r="H389" s="29">
        <v>2</v>
      </c>
      <c r="I389" s="29">
        <v>0</v>
      </c>
      <c r="J389" s="31">
        <f t="shared" si="122"/>
        <v>100</v>
      </c>
      <c r="K389" s="31">
        <f t="shared" si="123"/>
        <v>86.666666666666671</v>
      </c>
      <c r="L389" s="31">
        <f t="shared" si="124"/>
        <v>65.066666666666663</v>
      </c>
      <c r="M389" s="31">
        <f t="shared" si="125"/>
        <v>4</v>
      </c>
      <c r="N389" s="8">
        <f t="shared" si="127"/>
        <v>72</v>
      </c>
    </row>
    <row r="390" spans="1:14" ht="15.75">
      <c r="A390" s="24"/>
      <c r="B390" s="43"/>
      <c r="C390" s="43"/>
      <c r="D390" s="49">
        <v>10</v>
      </c>
      <c r="E390" s="44">
        <f t="shared" si="120"/>
        <v>18</v>
      </c>
      <c r="F390" s="29">
        <v>18</v>
      </c>
      <c r="G390" s="29">
        <v>0</v>
      </c>
      <c r="H390" s="29">
        <v>0</v>
      </c>
      <c r="I390" s="29">
        <v>0</v>
      </c>
      <c r="J390" s="31">
        <f t="shared" si="122"/>
        <v>100</v>
      </c>
      <c r="K390" s="31">
        <f t="shared" si="123"/>
        <v>100</v>
      </c>
      <c r="L390" s="31">
        <f t="shared" si="124"/>
        <v>100</v>
      </c>
      <c r="M390" s="31">
        <f t="shared" si="125"/>
        <v>5</v>
      </c>
      <c r="N390" s="8">
        <f t="shared" si="127"/>
        <v>100</v>
      </c>
    </row>
    <row r="391" spans="1:14" ht="15.75">
      <c r="A391" s="24"/>
      <c r="B391" s="43"/>
      <c r="C391" s="43"/>
      <c r="D391" s="49">
        <v>11</v>
      </c>
      <c r="E391" s="44">
        <f t="shared" si="120"/>
        <v>16</v>
      </c>
      <c r="F391" s="29">
        <v>16</v>
      </c>
      <c r="G391" s="29">
        <v>0</v>
      </c>
      <c r="H391" s="29">
        <v>0</v>
      </c>
      <c r="I391" s="29">
        <v>0</v>
      </c>
      <c r="J391" s="31">
        <f t="shared" si="122"/>
        <v>100</v>
      </c>
      <c r="K391" s="31">
        <f t="shared" si="123"/>
        <v>100</v>
      </c>
      <c r="L391" s="31">
        <f t="shared" si="124"/>
        <v>100</v>
      </c>
      <c r="M391" s="31">
        <f t="shared" si="125"/>
        <v>5</v>
      </c>
      <c r="N391" s="8">
        <f t="shared" si="127"/>
        <v>100</v>
      </c>
    </row>
    <row r="392" spans="1:14" s="18" customFormat="1" ht="15.75">
      <c r="A392" s="43"/>
      <c r="B392" s="43"/>
      <c r="C392" s="43"/>
      <c r="D392" s="43"/>
      <c r="E392" s="44">
        <f>SUM(E383:E391)</f>
        <v>151</v>
      </c>
      <c r="F392" s="44">
        <f t="shared" ref="F392:I392" si="128">SUM(F383:F391)</f>
        <v>127</v>
      </c>
      <c r="G392" s="44">
        <f t="shared" si="128"/>
        <v>20</v>
      </c>
      <c r="H392" s="44">
        <f t="shared" si="128"/>
        <v>3</v>
      </c>
      <c r="I392" s="44">
        <f t="shared" si="128"/>
        <v>1</v>
      </c>
      <c r="J392" s="45">
        <f t="shared" si="122"/>
        <v>99.337748344370866</v>
      </c>
      <c r="K392" s="45">
        <f t="shared" si="123"/>
        <v>97.350993377483448</v>
      </c>
      <c r="L392" s="45">
        <f t="shared" si="124"/>
        <v>93.403973509933778</v>
      </c>
      <c r="M392" s="45">
        <f t="shared" si="125"/>
        <v>4.8079470198675498</v>
      </c>
      <c r="N392" s="39">
        <f t="shared" si="127"/>
        <v>94.701986754966882</v>
      </c>
    </row>
    <row r="393" spans="1:14" ht="15.75">
      <c r="A393" s="24"/>
      <c r="B393" s="43"/>
      <c r="C393" s="43"/>
      <c r="D393" s="43"/>
      <c r="E393" s="44"/>
      <c r="F393" s="29"/>
      <c r="G393" s="29"/>
      <c r="H393" s="29"/>
      <c r="I393" s="29"/>
      <c r="J393" s="31"/>
      <c r="K393" s="31"/>
      <c r="L393" s="31"/>
      <c r="M393" s="31"/>
      <c r="N393" s="30"/>
    </row>
    <row r="394" spans="1:14" ht="15.75">
      <c r="A394" s="32"/>
      <c r="B394" s="50"/>
      <c r="C394" s="50"/>
      <c r="D394" s="50"/>
      <c r="E394" s="66"/>
      <c r="F394" s="33"/>
      <c r="G394" s="33"/>
      <c r="H394" s="33"/>
      <c r="I394" s="33"/>
      <c r="J394" s="35"/>
      <c r="K394" s="35"/>
      <c r="L394" s="35"/>
      <c r="M394" s="35"/>
      <c r="N394" s="34"/>
    </row>
    <row r="395" spans="1:14">
      <c r="C395" s="69" t="s">
        <v>61</v>
      </c>
      <c r="D395" s="69"/>
      <c r="E395" s="69"/>
      <c r="F395" s="69"/>
      <c r="G395" s="69"/>
      <c r="H395" s="69"/>
      <c r="I395" s="69"/>
      <c r="J395" s="69"/>
      <c r="K395" s="69"/>
    </row>
  </sheetData>
  <mergeCells count="2">
    <mergeCell ref="A1:N3"/>
    <mergeCell ref="C395:K395"/>
  </mergeCells>
  <pageMargins left="0.35433070866141736" right="0.31496062992125984" top="0.19685039370078741" bottom="0.19685039370078741" header="0.31496062992125984" footer="0.31496062992125984"/>
  <pageSetup paperSize="9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6"/>
  <sheetViews>
    <sheetView topLeftCell="C1" zoomScale="130" zoomScaleNormal="130" workbookViewId="0">
      <selection activeCell="C13" sqref="C13"/>
    </sheetView>
  </sheetViews>
  <sheetFormatPr defaultRowHeight="15"/>
  <cols>
    <col min="1" max="1" width="3.42578125" customWidth="1"/>
    <col min="2" max="2" width="19.5703125" style="18" customWidth="1"/>
    <col min="3" max="3" width="23.85546875" style="18" customWidth="1"/>
    <col min="4" max="4" width="8" style="18" customWidth="1"/>
    <col min="5" max="5" width="13" style="18" customWidth="1"/>
    <col min="6" max="6" width="6.5703125" style="9" customWidth="1"/>
    <col min="7" max="7" width="7.5703125" style="9" customWidth="1"/>
    <col min="8" max="8" width="6.85546875" style="9" customWidth="1"/>
    <col min="9" max="9" width="6.28515625" style="9" customWidth="1"/>
    <col min="10" max="10" width="8.42578125" style="26" customWidth="1"/>
    <col min="11" max="11" width="9.140625" style="26" customWidth="1"/>
    <col min="12" max="13" width="8.7109375" style="26" customWidth="1"/>
    <col min="14" max="14" width="8.7109375" customWidth="1"/>
  </cols>
  <sheetData>
    <row r="1" spans="1:14" ht="15.75" customHeight="1">
      <c r="A1" s="68" t="s">
        <v>88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5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44.25" customHeight="1">
      <c r="A4" s="2"/>
      <c r="B4" s="51" t="s">
        <v>0</v>
      </c>
      <c r="C4" s="46" t="s">
        <v>1</v>
      </c>
      <c r="D4" s="46" t="s">
        <v>38</v>
      </c>
      <c r="E4" s="46" t="s">
        <v>3</v>
      </c>
      <c r="F4" s="2">
        <v>5</v>
      </c>
      <c r="G4" s="4">
        <v>4</v>
      </c>
      <c r="H4" s="2">
        <v>3</v>
      </c>
      <c r="I4" s="2">
        <v>2</v>
      </c>
      <c r="J4" s="25" t="s">
        <v>39</v>
      </c>
      <c r="K4" s="25" t="s">
        <v>40</v>
      </c>
      <c r="L4" s="25" t="s">
        <v>2</v>
      </c>
      <c r="M4" s="25" t="s">
        <v>41</v>
      </c>
      <c r="N4" s="3" t="s">
        <v>69</v>
      </c>
    </row>
    <row r="5" spans="1:14" ht="15.75" customHeight="1">
      <c r="A5" s="5"/>
      <c r="B5" s="11" t="s">
        <v>11</v>
      </c>
      <c r="C5" s="11" t="s">
        <v>12</v>
      </c>
      <c r="D5" s="11" t="s">
        <v>43</v>
      </c>
      <c r="E5" s="11">
        <f>F5+G5+H5+I5</f>
        <v>14</v>
      </c>
      <c r="F5" s="5">
        <v>3</v>
      </c>
      <c r="G5" s="7">
        <v>6</v>
      </c>
      <c r="H5" s="5">
        <v>5</v>
      </c>
      <c r="I5" s="5">
        <v>0</v>
      </c>
      <c r="J5" s="8">
        <f t="shared" ref="J5:J63" si="0">100/E5*(F5+G5+H5)</f>
        <v>100</v>
      </c>
      <c r="K5" s="8">
        <f t="shared" ref="K5:K68" si="1">100/E5*(G5+F5)</f>
        <v>64.285714285714292</v>
      </c>
      <c r="L5" s="8">
        <f t="shared" ref="L5:L68" si="2">(F5*100+G5*64+H5*36+I5*16)/E5</f>
        <v>61.714285714285715</v>
      </c>
      <c r="M5" s="8">
        <f t="shared" ref="M5:M68" si="3">(F5*5+G5*4+H5*3+I5*2)/E5</f>
        <v>3.8571428571428572</v>
      </c>
      <c r="N5" s="8">
        <f t="shared" ref="N5:N68" si="4">(100*F5+80*G5)/E5</f>
        <v>55.714285714285715</v>
      </c>
    </row>
    <row r="6" spans="1:14" ht="15.75" customHeight="1">
      <c r="A6" s="5"/>
      <c r="B6" s="11"/>
      <c r="C6" s="11"/>
      <c r="D6" s="11" t="s">
        <v>44</v>
      </c>
      <c r="E6" s="11">
        <f t="shared" ref="E6:E29" si="5">F6+G6+H6+I6</f>
        <v>14</v>
      </c>
      <c r="F6" s="5">
        <v>2</v>
      </c>
      <c r="G6" s="7">
        <v>7</v>
      </c>
      <c r="H6" s="5">
        <v>5</v>
      </c>
      <c r="I6" s="5">
        <v>0</v>
      </c>
      <c r="J6" s="8">
        <f t="shared" si="0"/>
        <v>100</v>
      </c>
      <c r="K6" s="8">
        <f t="shared" si="1"/>
        <v>64.285714285714292</v>
      </c>
      <c r="L6" s="8">
        <f t="shared" si="2"/>
        <v>59.142857142857146</v>
      </c>
      <c r="M6" s="8">
        <f t="shared" si="3"/>
        <v>3.7857142857142856</v>
      </c>
      <c r="N6" s="8">
        <f t="shared" si="4"/>
        <v>54.285714285714285</v>
      </c>
    </row>
    <row r="7" spans="1:14" ht="15.75" customHeight="1">
      <c r="A7" s="5"/>
      <c r="B7" s="11"/>
      <c r="C7" s="11"/>
      <c r="D7" s="11" t="s">
        <v>54</v>
      </c>
      <c r="E7" s="11">
        <f t="shared" si="5"/>
        <v>17</v>
      </c>
      <c r="F7" s="5">
        <v>0</v>
      </c>
      <c r="G7" s="7">
        <v>8</v>
      </c>
      <c r="H7" s="5">
        <v>9</v>
      </c>
      <c r="I7" s="5">
        <v>0</v>
      </c>
      <c r="J7" s="8">
        <f t="shared" si="0"/>
        <v>100</v>
      </c>
      <c r="K7" s="8">
        <f t="shared" si="1"/>
        <v>47.058823529411768</v>
      </c>
      <c r="L7" s="8">
        <f t="shared" si="2"/>
        <v>49.176470588235297</v>
      </c>
      <c r="M7" s="8">
        <f t="shared" si="3"/>
        <v>3.4705882352941178</v>
      </c>
      <c r="N7" s="8">
        <f t="shared" si="4"/>
        <v>37.647058823529413</v>
      </c>
    </row>
    <row r="8" spans="1:14" s="12" customFormat="1" ht="15.75" customHeight="1">
      <c r="A8" s="10"/>
      <c r="B8" s="11"/>
      <c r="C8" s="11"/>
      <c r="D8" s="11"/>
      <c r="E8" s="11">
        <f>SUM(E5:E7)</f>
        <v>45</v>
      </c>
      <c r="F8" s="11">
        <f t="shared" ref="F8:I8" si="6">SUM(F5:F7)</f>
        <v>5</v>
      </c>
      <c r="G8" s="11">
        <f t="shared" si="6"/>
        <v>21</v>
      </c>
      <c r="H8" s="11">
        <f t="shared" si="6"/>
        <v>19</v>
      </c>
      <c r="I8" s="11">
        <f t="shared" si="6"/>
        <v>0</v>
      </c>
      <c r="J8" s="39">
        <f t="shared" si="0"/>
        <v>100</v>
      </c>
      <c r="K8" s="39">
        <f t="shared" si="1"/>
        <v>57.777777777777779</v>
      </c>
      <c r="L8" s="39">
        <f t="shared" si="2"/>
        <v>56.177777777777777</v>
      </c>
      <c r="M8" s="39">
        <f t="shared" si="3"/>
        <v>3.6888888888888891</v>
      </c>
      <c r="N8" s="39">
        <f t="shared" si="4"/>
        <v>48.444444444444443</v>
      </c>
    </row>
    <row r="9" spans="1:14" ht="15.75" customHeight="1">
      <c r="A9" s="5"/>
      <c r="B9" s="11"/>
      <c r="C9" s="11" t="s">
        <v>15</v>
      </c>
      <c r="D9" s="11" t="s">
        <v>55</v>
      </c>
      <c r="E9" s="11">
        <f t="shared" si="5"/>
        <v>19</v>
      </c>
      <c r="F9" s="5">
        <v>6</v>
      </c>
      <c r="G9" s="7">
        <v>8</v>
      </c>
      <c r="H9" s="5">
        <v>5</v>
      </c>
      <c r="I9" s="5">
        <v>0</v>
      </c>
      <c r="J9" s="8">
        <f t="shared" si="0"/>
        <v>100</v>
      </c>
      <c r="K9" s="8">
        <f t="shared" si="1"/>
        <v>73.684210526315795</v>
      </c>
      <c r="L9" s="8">
        <f t="shared" si="2"/>
        <v>68</v>
      </c>
      <c r="M9" s="8">
        <f t="shared" si="3"/>
        <v>4.0526315789473681</v>
      </c>
      <c r="N9" s="8">
        <f t="shared" si="4"/>
        <v>65.263157894736835</v>
      </c>
    </row>
    <row r="10" spans="1:14" ht="15.75" customHeight="1">
      <c r="A10" s="5"/>
      <c r="B10" s="11"/>
      <c r="C10" s="11"/>
      <c r="D10" s="11" t="s">
        <v>49</v>
      </c>
      <c r="E10" s="11">
        <f t="shared" si="5"/>
        <v>14</v>
      </c>
      <c r="F10" s="5">
        <v>6</v>
      </c>
      <c r="G10" s="7">
        <v>6</v>
      </c>
      <c r="H10" s="5">
        <v>2</v>
      </c>
      <c r="I10" s="5">
        <v>0</v>
      </c>
      <c r="J10" s="8">
        <f t="shared" si="0"/>
        <v>100</v>
      </c>
      <c r="K10" s="8">
        <f t="shared" si="1"/>
        <v>85.714285714285722</v>
      </c>
      <c r="L10" s="8">
        <f t="shared" si="2"/>
        <v>75.428571428571431</v>
      </c>
      <c r="M10" s="8">
        <f t="shared" si="3"/>
        <v>4.2857142857142856</v>
      </c>
      <c r="N10" s="8">
        <f t="shared" si="4"/>
        <v>77.142857142857139</v>
      </c>
    </row>
    <row r="11" spans="1:14" ht="15.75" customHeight="1">
      <c r="A11" s="5"/>
      <c r="B11" s="11"/>
      <c r="C11" s="11"/>
      <c r="D11" s="11" t="s">
        <v>71</v>
      </c>
      <c r="E11" s="11">
        <f t="shared" si="5"/>
        <v>20</v>
      </c>
      <c r="F11" s="5">
        <v>8</v>
      </c>
      <c r="G11" s="7">
        <v>12</v>
      </c>
      <c r="H11" s="5">
        <v>0</v>
      </c>
      <c r="I11" s="5">
        <v>0</v>
      </c>
      <c r="J11" s="8">
        <f t="shared" si="0"/>
        <v>100</v>
      </c>
      <c r="K11" s="8">
        <f t="shared" si="1"/>
        <v>100</v>
      </c>
      <c r="L11" s="8">
        <f t="shared" si="2"/>
        <v>78.400000000000006</v>
      </c>
      <c r="M11" s="8">
        <f t="shared" si="3"/>
        <v>4.4000000000000004</v>
      </c>
      <c r="N11" s="8">
        <f t="shared" si="4"/>
        <v>88</v>
      </c>
    </row>
    <row r="12" spans="1:14" ht="15.75" customHeight="1">
      <c r="A12" s="5"/>
      <c r="B12" s="11"/>
      <c r="C12" s="11"/>
      <c r="D12" s="11">
        <v>10</v>
      </c>
      <c r="E12" s="11">
        <f t="shared" si="5"/>
        <v>18</v>
      </c>
      <c r="F12" s="5">
        <v>8</v>
      </c>
      <c r="G12" s="7">
        <v>8</v>
      </c>
      <c r="H12" s="5">
        <v>2</v>
      </c>
      <c r="I12" s="5">
        <v>0</v>
      </c>
      <c r="J12" s="8">
        <f t="shared" si="0"/>
        <v>100</v>
      </c>
      <c r="K12" s="8">
        <f t="shared" si="1"/>
        <v>88.888888888888886</v>
      </c>
      <c r="L12" s="8">
        <f t="shared" si="2"/>
        <v>76.888888888888886</v>
      </c>
      <c r="M12" s="8">
        <f t="shared" si="3"/>
        <v>4.333333333333333</v>
      </c>
      <c r="N12" s="8">
        <f t="shared" si="4"/>
        <v>80</v>
      </c>
    </row>
    <row r="13" spans="1:14" ht="15.75" customHeight="1">
      <c r="A13" s="5"/>
      <c r="B13" s="11"/>
      <c r="C13" s="11"/>
      <c r="D13" s="11">
        <v>11</v>
      </c>
      <c r="E13" s="11">
        <f t="shared" si="5"/>
        <v>16</v>
      </c>
      <c r="F13" s="5">
        <v>9</v>
      </c>
      <c r="G13" s="7">
        <v>5</v>
      </c>
      <c r="H13" s="5">
        <v>2</v>
      </c>
      <c r="I13" s="5">
        <v>0</v>
      </c>
      <c r="J13" s="8">
        <f t="shared" si="0"/>
        <v>100</v>
      </c>
      <c r="K13" s="8">
        <f t="shared" si="1"/>
        <v>87.5</v>
      </c>
      <c r="L13" s="8">
        <f t="shared" si="2"/>
        <v>80.75</v>
      </c>
      <c r="M13" s="8">
        <f t="shared" si="3"/>
        <v>4.4375</v>
      </c>
      <c r="N13" s="8">
        <f t="shared" si="4"/>
        <v>81.25</v>
      </c>
    </row>
    <row r="14" spans="1:14" s="12" customFormat="1" ht="15.75" customHeight="1">
      <c r="A14" s="10"/>
      <c r="B14" s="11"/>
      <c r="C14" s="11"/>
      <c r="D14" s="11"/>
      <c r="E14" s="11">
        <f>SUM(E9:E13)</f>
        <v>87</v>
      </c>
      <c r="F14" s="11">
        <f t="shared" ref="F14:I14" si="7">SUM(F9:F13)</f>
        <v>37</v>
      </c>
      <c r="G14" s="11">
        <f t="shared" si="7"/>
        <v>39</v>
      </c>
      <c r="H14" s="11">
        <f t="shared" si="7"/>
        <v>11</v>
      </c>
      <c r="I14" s="11">
        <f t="shared" si="7"/>
        <v>0</v>
      </c>
      <c r="J14" s="39">
        <f t="shared" si="0"/>
        <v>100</v>
      </c>
      <c r="K14" s="39">
        <f t="shared" si="1"/>
        <v>87.356321839080451</v>
      </c>
      <c r="L14" s="39">
        <f t="shared" si="2"/>
        <v>75.770114942528735</v>
      </c>
      <c r="M14" s="39">
        <f t="shared" si="3"/>
        <v>4.2988505747126435</v>
      </c>
      <c r="N14" s="39">
        <f t="shared" si="4"/>
        <v>78.390804597701148</v>
      </c>
    </row>
    <row r="15" spans="1:14" ht="15.75" customHeight="1">
      <c r="A15" s="5"/>
      <c r="B15" s="11"/>
      <c r="C15" s="11" t="s">
        <v>6</v>
      </c>
      <c r="D15" s="11" t="s">
        <v>50</v>
      </c>
      <c r="E15" s="11">
        <f t="shared" si="5"/>
        <v>17</v>
      </c>
      <c r="F15" s="5">
        <v>3</v>
      </c>
      <c r="G15" s="7">
        <v>3</v>
      </c>
      <c r="H15" s="5">
        <v>11</v>
      </c>
      <c r="I15" s="5">
        <v>0</v>
      </c>
      <c r="J15" s="8">
        <f t="shared" si="0"/>
        <v>100</v>
      </c>
      <c r="K15" s="8">
        <f t="shared" si="1"/>
        <v>35.294117647058826</v>
      </c>
      <c r="L15" s="8">
        <f t="shared" si="2"/>
        <v>52.235294117647058</v>
      </c>
      <c r="M15" s="8">
        <f t="shared" si="3"/>
        <v>3.5294117647058822</v>
      </c>
      <c r="N15" s="8">
        <f t="shared" si="4"/>
        <v>31.764705882352942</v>
      </c>
    </row>
    <row r="16" spans="1:14" ht="15.75" customHeight="1">
      <c r="A16" s="5"/>
      <c r="B16" s="11"/>
      <c r="C16" s="11"/>
      <c r="D16" s="11" t="s">
        <v>46</v>
      </c>
      <c r="E16" s="11">
        <f t="shared" si="5"/>
        <v>16</v>
      </c>
      <c r="F16" s="5">
        <v>1</v>
      </c>
      <c r="G16" s="7">
        <v>4</v>
      </c>
      <c r="H16" s="5">
        <v>11</v>
      </c>
      <c r="I16" s="5">
        <v>0</v>
      </c>
      <c r="J16" s="8">
        <f t="shared" si="0"/>
        <v>100</v>
      </c>
      <c r="K16" s="8">
        <f t="shared" si="1"/>
        <v>31.25</v>
      </c>
      <c r="L16" s="8">
        <f t="shared" si="2"/>
        <v>47</v>
      </c>
      <c r="M16" s="8">
        <f t="shared" si="3"/>
        <v>3.375</v>
      </c>
      <c r="N16" s="8">
        <f t="shared" si="4"/>
        <v>26.25</v>
      </c>
    </row>
    <row r="17" spans="1:14" s="18" customFormat="1" ht="15.75" customHeight="1">
      <c r="A17" s="65"/>
      <c r="B17" s="11"/>
      <c r="C17" s="11"/>
      <c r="D17" s="11"/>
      <c r="E17" s="11">
        <f>SUM(E15:E16)</f>
        <v>33</v>
      </c>
      <c r="F17" s="11">
        <f t="shared" ref="F17:I17" si="8">SUM(F15:F16)</f>
        <v>4</v>
      </c>
      <c r="G17" s="11">
        <f t="shared" si="8"/>
        <v>7</v>
      </c>
      <c r="H17" s="11">
        <f t="shared" si="8"/>
        <v>22</v>
      </c>
      <c r="I17" s="11">
        <f t="shared" si="8"/>
        <v>0</v>
      </c>
      <c r="J17" s="39">
        <f t="shared" si="0"/>
        <v>100</v>
      </c>
      <c r="K17" s="39">
        <f t="shared" si="1"/>
        <v>33.333333333333336</v>
      </c>
      <c r="L17" s="39">
        <f t="shared" si="2"/>
        <v>49.696969696969695</v>
      </c>
      <c r="M17" s="39">
        <f t="shared" si="3"/>
        <v>3.4545454545454546</v>
      </c>
      <c r="N17" s="39">
        <f t="shared" si="4"/>
        <v>29.09090909090909</v>
      </c>
    </row>
    <row r="18" spans="1:14" ht="15.75" customHeight="1">
      <c r="A18" s="5"/>
      <c r="B18" s="11"/>
      <c r="C18" s="11" t="s">
        <v>37</v>
      </c>
      <c r="D18" s="11" t="s">
        <v>51</v>
      </c>
      <c r="E18" s="11">
        <f t="shared" si="5"/>
        <v>20</v>
      </c>
      <c r="F18" s="5">
        <v>3</v>
      </c>
      <c r="G18" s="7">
        <v>9</v>
      </c>
      <c r="H18" s="5">
        <v>8</v>
      </c>
      <c r="I18" s="5">
        <v>0</v>
      </c>
      <c r="J18" s="8">
        <f t="shared" si="0"/>
        <v>100</v>
      </c>
      <c r="K18" s="8">
        <f t="shared" si="1"/>
        <v>60</v>
      </c>
      <c r="L18" s="8">
        <f t="shared" si="2"/>
        <v>58.2</v>
      </c>
      <c r="M18" s="8">
        <f t="shared" si="3"/>
        <v>3.75</v>
      </c>
      <c r="N18" s="8">
        <f t="shared" si="4"/>
        <v>51</v>
      </c>
    </row>
    <row r="19" spans="1:14" ht="15.75" customHeight="1">
      <c r="A19" s="5"/>
      <c r="B19" s="11"/>
      <c r="C19" s="11"/>
      <c r="D19" s="11" t="s">
        <v>45</v>
      </c>
      <c r="E19" s="11">
        <f t="shared" si="5"/>
        <v>15</v>
      </c>
      <c r="F19" s="5">
        <v>3</v>
      </c>
      <c r="G19" s="7">
        <v>6</v>
      </c>
      <c r="H19" s="5">
        <v>6</v>
      </c>
      <c r="I19" s="5">
        <v>0</v>
      </c>
      <c r="J19" s="8">
        <f t="shared" si="0"/>
        <v>100</v>
      </c>
      <c r="K19" s="8">
        <f t="shared" si="1"/>
        <v>60</v>
      </c>
      <c r="L19" s="8">
        <f t="shared" si="2"/>
        <v>60</v>
      </c>
      <c r="M19" s="8">
        <f t="shared" si="3"/>
        <v>3.8</v>
      </c>
      <c r="N19" s="8">
        <f t="shared" si="4"/>
        <v>52</v>
      </c>
    </row>
    <row r="20" spans="1:14" s="12" customFormat="1" ht="15.75" customHeight="1">
      <c r="A20" s="10"/>
      <c r="B20" s="11"/>
      <c r="C20" s="11"/>
      <c r="D20" s="11" t="s">
        <v>72</v>
      </c>
      <c r="E20" s="11">
        <f t="shared" si="5"/>
        <v>15</v>
      </c>
      <c r="F20" s="5">
        <v>0</v>
      </c>
      <c r="G20" s="7">
        <v>4</v>
      </c>
      <c r="H20" s="5">
        <v>11</v>
      </c>
      <c r="I20" s="5">
        <v>0</v>
      </c>
      <c r="J20" s="8">
        <f t="shared" si="0"/>
        <v>100</v>
      </c>
      <c r="K20" s="8">
        <f t="shared" si="1"/>
        <v>26.666666666666668</v>
      </c>
      <c r="L20" s="8">
        <f t="shared" si="2"/>
        <v>43.466666666666669</v>
      </c>
      <c r="M20" s="8">
        <f t="shared" si="3"/>
        <v>3.2666666666666666</v>
      </c>
      <c r="N20" s="8">
        <f t="shared" si="4"/>
        <v>21.333333333333332</v>
      </c>
    </row>
    <row r="21" spans="1:14" s="12" customFormat="1" ht="15.75" customHeight="1">
      <c r="A21" s="10"/>
      <c r="B21" s="11"/>
      <c r="C21" s="11"/>
      <c r="D21" s="11" t="s">
        <v>47</v>
      </c>
      <c r="E21" s="11">
        <f t="shared" si="5"/>
        <v>16</v>
      </c>
      <c r="F21" s="5">
        <v>3</v>
      </c>
      <c r="G21" s="7">
        <v>9</v>
      </c>
      <c r="H21" s="5">
        <v>4</v>
      </c>
      <c r="I21" s="5">
        <v>0</v>
      </c>
      <c r="J21" s="8">
        <f t="shared" si="0"/>
        <v>100</v>
      </c>
      <c r="K21" s="8">
        <f t="shared" si="1"/>
        <v>75</v>
      </c>
      <c r="L21" s="8">
        <f t="shared" si="2"/>
        <v>63.75</v>
      </c>
      <c r="M21" s="8">
        <f t="shared" si="3"/>
        <v>3.9375</v>
      </c>
      <c r="N21" s="8">
        <f t="shared" si="4"/>
        <v>63.75</v>
      </c>
    </row>
    <row r="22" spans="1:14" s="41" customFormat="1" ht="15.75" customHeight="1">
      <c r="A22" s="65"/>
      <c r="B22" s="11"/>
      <c r="C22" s="11"/>
      <c r="D22" s="11"/>
      <c r="E22" s="11">
        <f>SUM(E18:E21)</f>
        <v>66</v>
      </c>
      <c r="F22" s="11">
        <f t="shared" ref="F22:I22" si="9">SUM(F18:F21)</f>
        <v>9</v>
      </c>
      <c r="G22" s="11">
        <f t="shared" si="9"/>
        <v>28</v>
      </c>
      <c r="H22" s="11">
        <f t="shared" si="9"/>
        <v>29</v>
      </c>
      <c r="I22" s="11">
        <f t="shared" si="9"/>
        <v>0</v>
      </c>
      <c r="J22" s="39">
        <f t="shared" si="0"/>
        <v>100</v>
      </c>
      <c r="K22" s="39">
        <f t="shared" si="1"/>
        <v>56.060606060606062</v>
      </c>
      <c r="L22" s="39">
        <f t="shared" si="2"/>
        <v>56.606060606060609</v>
      </c>
      <c r="M22" s="39">
        <f t="shared" si="3"/>
        <v>3.6969696969696968</v>
      </c>
      <c r="N22" s="39">
        <f t="shared" si="4"/>
        <v>47.575757575757578</v>
      </c>
    </row>
    <row r="23" spans="1:14" ht="15.75" customHeight="1">
      <c r="A23" s="5"/>
      <c r="B23" s="11"/>
      <c r="C23" s="11" t="s">
        <v>31</v>
      </c>
      <c r="D23" s="11" t="s">
        <v>56</v>
      </c>
      <c r="E23" s="11">
        <f t="shared" si="5"/>
        <v>12</v>
      </c>
      <c r="F23" s="5">
        <v>2</v>
      </c>
      <c r="G23" s="7">
        <v>3</v>
      </c>
      <c r="H23" s="5">
        <v>7</v>
      </c>
      <c r="I23" s="5">
        <v>0</v>
      </c>
      <c r="J23" s="8">
        <f t="shared" si="0"/>
        <v>100</v>
      </c>
      <c r="K23" s="8">
        <f t="shared" si="1"/>
        <v>41.666666666666671</v>
      </c>
      <c r="L23" s="8">
        <f t="shared" si="2"/>
        <v>53.666666666666664</v>
      </c>
      <c r="M23" s="8">
        <f t="shared" si="3"/>
        <v>3.5833333333333335</v>
      </c>
      <c r="N23" s="8">
        <f t="shared" si="4"/>
        <v>36.666666666666664</v>
      </c>
    </row>
    <row r="24" spans="1:14" ht="15.75" customHeight="1">
      <c r="A24" s="5"/>
      <c r="B24" s="11"/>
      <c r="C24" s="11"/>
      <c r="D24" s="11" t="s">
        <v>53</v>
      </c>
      <c r="E24" s="11">
        <f t="shared" si="5"/>
        <v>15</v>
      </c>
      <c r="F24" s="5">
        <v>2</v>
      </c>
      <c r="G24" s="7">
        <v>0</v>
      </c>
      <c r="H24" s="5">
        <v>12</v>
      </c>
      <c r="I24" s="5">
        <v>1</v>
      </c>
      <c r="J24" s="8">
        <f t="shared" si="0"/>
        <v>93.333333333333343</v>
      </c>
      <c r="K24" s="8">
        <f t="shared" si="1"/>
        <v>13.333333333333334</v>
      </c>
      <c r="L24" s="8">
        <f t="shared" si="2"/>
        <v>43.2</v>
      </c>
      <c r="M24" s="8">
        <f t="shared" si="3"/>
        <v>3.2</v>
      </c>
      <c r="N24" s="8">
        <f t="shared" si="4"/>
        <v>13.333333333333334</v>
      </c>
    </row>
    <row r="25" spans="1:14" s="18" customFormat="1" ht="15.75" customHeight="1">
      <c r="A25" s="65"/>
      <c r="B25" s="11"/>
      <c r="C25" s="11"/>
      <c r="D25" s="11"/>
      <c r="E25" s="11">
        <f>SUM(E23:E24)</f>
        <v>27</v>
      </c>
      <c r="F25" s="11">
        <f t="shared" ref="F25:I25" si="10">SUM(F23:F24)</f>
        <v>4</v>
      </c>
      <c r="G25" s="11">
        <f t="shared" si="10"/>
        <v>3</v>
      </c>
      <c r="H25" s="11">
        <f t="shared" si="10"/>
        <v>19</v>
      </c>
      <c r="I25" s="11">
        <f t="shared" si="10"/>
        <v>1</v>
      </c>
      <c r="J25" s="39">
        <f t="shared" si="0"/>
        <v>96.296296296296291</v>
      </c>
      <c r="K25" s="39">
        <f t="shared" si="1"/>
        <v>25.925925925925927</v>
      </c>
      <c r="L25" s="39">
        <f t="shared" si="2"/>
        <v>47.851851851851855</v>
      </c>
      <c r="M25" s="39">
        <f t="shared" si="3"/>
        <v>3.3703703703703702</v>
      </c>
      <c r="N25" s="39">
        <f t="shared" si="4"/>
        <v>23.703703703703702</v>
      </c>
    </row>
    <row r="26" spans="1:14" ht="15.75" customHeight="1">
      <c r="A26" s="5"/>
      <c r="B26" s="11"/>
      <c r="C26" s="11" t="s">
        <v>75</v>
      </c>
      <c r="D26" s="11" t="s">
        <v>48</v>
      </c>
      <c r="E26" s="11">
        <f t="shared" si="5"/>
        <v>16</v>
      </c>
      <c r="F26" s="5">
        <v>1</v>
      </c>
      <c r="G26" s="7">
        <v>7</v>
      </c>
      <c r="H26" s="5">
        <v>7</v>
      </c>
      <c r="I26" s="5">
        <v>1</v>
      </c>
      <c r="J26" s="8">
        <f t="shared" si="0"/>
        <v>93.75</v>
      </c>
      <c r="K26" s="8">
        <f t="shared" si="1"/>
        <v>50</v>
      </c>
      <c r="L26" s="8">
        <f t="shared" si="2"/>
        <v>51</v>
      </c>
      <c r="M26" s="8">
        <f t="shared" si="3"/>
        <v>3.5</v>
      </c>
      <c r="N26" s="8">
        <f t="shared" si="4"/>
        <v>41.25</v>
      </c>
    </row>
    <row r="27" spans="1:14" ht="15.75" customHeight="1">
      <c r="A27" s="5"/>
      <c r="B27" s="11"/>
      <c r="C27" s="11"/>
      <c r="D27" s="11" t="s">
        <v>74</v>
      </c>
      <c r="E27" s="11">
        <f t="shared" si="5"/>
        <v>15</v>
      </c>
      <c r="F27" s="5">
        <v>0</v>
      </c>
      <c r="G27" s="7">
        <v>0</v>
      </c>
      <c r="H27" s="5">
        <v>13</v>
      </c>
      <c r="I27" s="5">
        <v>2</v>
      </c>
      <c r="J27" s="8">
        <f t="shared" si="0"/>
        <v>86.666666666666671</v>
      </c>
      <c r="K27" s="8">
        <f t="shared" si="1"/>
        <v>0</v>
      </c>
      <c r="L27" s="8">
        <f t="shared" si="2"/>
        <v>33.333333333333336</v>
      </c>
      <c r="M27" s="8">
        <f t="shared" si="3"/>
        <v>2.8666666666666667</v>
      </c>
      <c r="N27" s="8">
        <f t="shared" si="4"/>
        <v>0</v>
      </c>
    </row>
    <row r="28" spans="1:14" s="52" customFormat="1" ht="15.75" customHeight="1">
      <c r="A28" s="55"/>
      <c r="B28" s="6"/>
      <c r="C28" s="11"/>
      <c r="D28" s="11"/>
      <c r="E28" s="11">
        <f>SUM(E26:E27)</f>
        <v>31</v>
      </c>
      <c r="F28" s="11">
        <f t="shared" ref="F28:I28" si="11">SUM(F26:F27)</f>
        <v>1</v>
      </c>
      <c r="G28" s="11">
        <f t="shared" si="11"/>
        <v>7</v>
      </c>
      <c r="H28" s="11">
        <f t="shared" si="11"/>
        <v>20</v>
      </c>
      <c r="I28" s="11">
        <f t="shared" si="11"/>
        <v>3</v>
      </c>
      <c r="J28" s="8">
        <f t="shared" si="0"/>
        <v>90.322580645161281</v>
      </c>
      <c r="K28" s="8">
        <f t="shared" si="1"/>
        <v>25.806451612903224</v>
      </c>
      <c r="L28" s="8">
        <f t="shared" si="2"/>
        <v>42.451612903225808</v>
      </c>
      <c r="M28" s="8">
        <f t="shared" si="3"/>
        <v>3.193548387096774</v>
      </c>
      <c r="N28" s="8">
        <f t="shared" si="4"/>
        <v>21.29032258064516</v>
      </c>
    </row>
    <row r="29" spans="1:14" s="52" customFormat="1" ht="15.75" customHeight="1">
      <c r="A29" s="55"/>
      <c r="B29" s="6"/>
      <c r="C29" s="11" t="s">
        <v>76</v>
      </c>
      <c r="D29" s="11" t="s">
        <v>42</v>
      </c>
      <c r="E29" s="11">
        <f t="shared" si="5"/>
        <v>18</v>
      </c>
      <c r="F29" s="6">
        <v>2</v>
      </c>
      <c r="G29" s="6">
        <v>4</v>
      </c>
      <c r="H29" s="6">
        <v>12</v>
      </c>
      <c r="I29" s="6">
        <v>0</v>
      </c>
      <c r="J29" s="8">
        <f t="shared" si="0"/>
        <v>100</v>
      </c>
      <c r="K29" s="8">
        <f t="shared" si="1"/>
        <v>33.333333333333329</v>
      </c>
      <c r="L29" s="8">
        <f t="shared" si="2"/>
        <v>49.333333333333336</v>
      </c>
      <c r="M29" s="8">
        <f t="shared" si="3"/>
        <v>3.4444444444444446</v>
      </c>
      <c r="N29" s="8">
        <f t="shared" si="4"/>
        <v>28.888888888888889</v>
      </c>
    </row>
    <row r="30" spans="1:14" s="12" customFormat="1" ht="15.75" customHeight="1">
      <c r="A30" s="10"/>
      <c r="B30" s="11"/>
      <c r="C30" s="11"/>
      <c r="D30" s="11"/>
      <c r="E30" s="11">
        <f>E29+E28+E25+E22+E17+E14+E8</f>
        <v>307</v>
      </c>
      <c r="F30" s="11">
        <f t="shared" ref="F30:I30" si="12">F29+F28+F25+F22+F17+F14+F8</f>
        <v>62</v>
      </c>
      <c r="G30" s="11">
        <f t="shared" si="12"/>
        <v>109</v>
      </c>
      <c r="H30" s="11">
        <f t="shared" si="12"/>
        <v>132</v>
      </c>
      <c r="I30" s="11">
        <f t="shared" si="12"/>
        <v>4</v>
      </c>
      <c r="J30" s="39">
        <f t="shared" si="0"/>
        <v>98.697068403908787</v>
      </c>
      <c r="K30" s="39">
        <f t="shared" si="1"/>
        <v>55.700325732899017</v>
      </c>
      <c r="L30" s="39">
        <f t="shared" si="2"/>
        <v>58.605863192182412</v>
      </c>
      <c r="M30" s="39">
        <f t="shared" si="3"/>
        <v>3.7459283387622149</v>
      </c>
      <c r="N30" s="39">
        <f t="shared" si="4"/>
        <v>48.599348534201951</v>
      </c>
    </row>
    <row r="31" spans="1:14" s="12" customFormat="1" ht="15.75" customHeight="1">
      <c r="A31" s="10"/>
      <c r="B31" s="11" t="s">
        <v>80</v>
      </c>
      <c r="C31" s="11" t="s">
        <v>12</v>
      </c>
      <c r="D31" s="11" t="s">
        <v>43</v>
      </c>
      <c r="E31" s="11">
        <f>F31+G31+H31+I31</f>
        <v>14</v>
      </c>
      <c r="F31" s="5">
        <v>7</v>
      </c>
      <c r="G31" s="7">
        <v>5</v>
      </c>
      <c r="H31" s="5">
        <v>2</v>
      </c>
      <c r="I31" s="5">
        <v>0</v>
      </c>
      <c r="J31" s="8">
        <f t="shared" si="0"/>
        <v>100</v>
      </c>
      <c r="K31" s="8">
        <f t="shared" si="1"/>
        <v>85.714285714285722</v>
      </c>
      <c r="L31" s="8">
        <f t="shared" si="2"/>
        <v>78</v>
      </c>
      <c r="M31" s="8">
        <f t="shared" si="3"/>
        <v>4.3571428571428568</v>
      </c>
      <c r="N31" s="8">
        <f t="shared" si="4"/>
        <v>78.571428571428569</v>
      </c>
    </row>
    <row r="32" spans="1:14" s="12" customFormat="1" ht="15.75" customHeight="1">
      <c r="A32" s="10"/>
      <c r="B32" s="11"/>
      <c r="C32" s="11"/>
      <c r="D32" s="11" t="s">
        <v>44</v>
      </c>
      <c r="E32" s="11">
        <f t="shared" ref="E32:E33" si="13">F32+G32+H32+I32</f>
        <v>14</v>
      </c>
      <c r="F32" s="5">
        <v>8</v>
      </c>
      <c r="G32" s="7">
        <v>6</v>
      </c>
      <c r="H32" s="5">
        <v>0</v>
      </c>
      <c r="I32" s="5">
        <v>0</v>
      </c>
      <c r="J32" s="8">
        <f t="shared" si="0"/>
        <v>100</v>
      </c>
      <c r="K32" s="8">
        <f t="shared" si="1"/>
        <v>100</v>
      </c>
      <c r="L32" s="8">
        <f t="shared" si="2"/>
        <v>84.571428571428569</v>
      </c>
      <c r="M32" s="8">
        <f t="shared" si="3"/>
        <v>4.5714285714285712</v>
      </c>
      <c r="N32" s="8">
        <f t="shared" si="4"/>
        <v>91.428571428571431</v>
      </c>
    </row>
    <row r="33" spans="1:14" s="12" customFormat="1" ht="15.75" customHeight="1">
      <c r="A33" s="10"/>
      <c r="B33" s="11"/>
      <c r="C33" s="11"/>
      <c r="D33" s="11" t="s">
        <v>54</v>
      </c>
      <c r="E33" s="11">
        <f t="shared" si="13"/>
        <v>17</v>
      </c>
      <c r="F33" s="5">
        <v>4</v>
      </c>
      <c r="G33" s="7">
        <v>7</v>
      </c>
      <c r="H33" s="5">
        <v>6</v>
      </c>
      <c r="I33" s="5">
        <v>0</v>
      </c>
      <c r="J33" s="8">
        <f t="shared" si="0"/>
        <v>100</v>
      </c>
      <c r="K33" s="8">
        <f t="shared" si="1"/>
        <v>64.705882352941188</v>
      </c>
      <c r="L33" s="8">
        <f t="shared" si="2"/>
        <v>62.588235294117645</v>
      </c>
      <c r="M33" s="8">
        <f t="shared" si="3"/>
        <v>3.8823529411764706</v>
      </c>
      <c r="N33" s="8">
        <f t="shared" si="4"/>
        <v>56.470588235294116</v>
      </c>
    </row>
    <row r="34" spans="1:14" s="12" customFormat="1" ht="15.75" customHeight="1">
      <c r="A34" s="10"/>
      <c r="B34" s="11"/>
      <c r="C34" s="11"/>
      <c r="D34" s="11"/>
      <c r="E34" s="11">
        <f>SUM(E31:E33)</f>
        <v>45</v>
      </c>
      <c r="F34" s="11">
        <f t="shared" ref="F34:I34" si="14">SUM(F31:F33)</f>
        <v>19</v>
      </c>
      <c r="G34" s="11">
        <f t="shared" si="14"/>
        <v>18</v>
      </c>
      <c r="H34" s="11">
        <f t="shared" si="14"/>
        <v>8</v>
      </c>
      <c r="I34" s="11">
        <f t="shared" si="14"/>
        <v>0</v>
      </c>
      <c r="J34" s="39">
        <f t="shared" si="0"/>
        <v>100</v>
      </c>
      <c r="K34" s="39">
        <f t="shared" si="1"/>
        <v>82.222222222222229</v>
      </c>
      <c r="L34" s="39">
        <f t="shared" si="2"/>
        <v>74.222222222222229</v>
      </c>
      <c r="M34" s="39">
        <f t="shared" si="3"/>
        <v>4.2444444444444445</v>
      </c>
      <c r="N34" s="39">
        <f t="shared" si="4"/>
        <v>74.222222222222229</v>
      </c>
    </row>
    <row r="35" spans="1:14" s="12" customFormat="1" ht="15.75" customHeight="1">
      <c r="A35" s="10"/>
      <c r="B35" s="11"/>
      <c r="C35" s="11" t="s">
        <v>15</v>
      </c>
      <c r="D35" s="11" t="s">
        <v>55</v>
      </c>
      <c r="E35" s="11">
        <f t="shared" ref="E35:E63" si="15">F35+G35+H35+I35</f>
        <v>19</v>
      </c>
      <c r="F35" s="5">
        <v>12</v>
      </c>
      <c r="G35" s="7">
        <v>4</v>
      </c>
      <c r="H35" s="5">
        <v>3</v>
      </c>
      <c r="I35" s="5">
        <v>0</v>
      </c>
      <c r="J35" s="8">
        <f t="shared" si="0"/>
        <v>100</v>
      </c>
      <c r="K35" s="8">
        <f t="shared" si="1"/>
        <v>84.21052631578948</v>
      </c>
      <c r="L35" s="8">
        <f t="shared" si="2"/>
        <v>82.315789473684205</v>
      </c>
      <c r="M35" s="8">
        <f t="shared" si="3"/>
        <v>4.4736842105263159</v>
      </c>
      <c r="N35" s="8">
        <f t="shared" si="4"/>
        <v>80</v>
      </c>
    </row>
    <row r="36" spans="1:14" s="12" customFormat="1" ht="15.75" customHeight="1">
      <c r="A36" s="10"/>
      <c r="B36" s="11"/>
      <c r="C36" s="11"/>
      <c r="D36" s="11" t="s">
        <v>49</v>
      </c>
      <c r="E36" s="11">
        <f t="shared" si="15"/>
        <v>14</v>
      </c>
      <c r="F36" s="5">
        <v>11</v>
      </c>
      <c r="G36" s="7">
        <v>3</v>
      </c>
      <c r="H36" s="5">
        <v>0</v>
      </c>
      <c r="I36" s="5">
        <v>0</v>
      </c>
      <c r="J36" s="8">
        <f t="shared" si="0"/>
        <v>100</v>
      </c>
      <c r="K36" s="8">
        <f t="shared" si="1"/>
        <v>100</v>
      </c>
      <c r="L36" s="8">
        <f t="shared" si="2"/>
        <v>92.285714285714292</v>
      </c>
      <c r="M36" s="8">
        <f t="shared" si="3"/>
        <v>4.7857142857142856</v>
      </c>
      <c r="N36" s="8">
        <f t="shared" si="4"/>
        <v>95.714285714285708</v>
      </c>
    </row>
    <row r="37" spans="1:14" s="12" customFormat="1" ht="15.75" customHeight="1">
      <c r="A37" s="10"/>
      <c r="B37" s="11"/>
      <c r="C37" s="11"/>
      <c r="D37" s="11" t="s">
        <v>71</v>
      </c>
      <c r="E37" s="11">
        <f t="shared" si="15"/>
        <v>20</v>
      </c>
      <c r="F37" s="5">
        <v>16</v>
      </c>
      <c r="G37" s="7">
        <v>4</v>
      </c>
      <c r="H37" s="5">
        <v>0</v>
      </c>
      <c r="I37" s="5">
        <v>0</v>
      </c>
      <c r="J37" s="8">
        <f t="shared" si="0"/>
        <v>100</v>
      </c>
      <c r="K37" s="8">
        <f t="shared" si="1"/>
        <v>100</v>
      </c>
      <c r="L37" s="8">
        <f t="shared" si="2"/>
        <v>92.8</v>
      </c>
      <c r="M37" s="8">
        <f t="shared" si="3"/>
        <v>4.8</v>
      </c>
      <c r="N37" s="8">
        <f t="shared" si="4"/>
        <v>96</v>
      </c>
    </row>
    <row r="38" spans="1:14" s="12" customFormat="1" ht="15.75" customHeight="1">
      <c r="A38" s="10"/>
      <c r="B38" s="11"/>
      <c r="C38" s="11"/>
      <c r="D38" s="11">
        <v>10</v>
      </c>
      <c r="E38" s="11">
        <f t="shared" si="15"/>
        <v>18</v>
      </c>
      <c r="F38" s="5">
        <v>11</v>
      </c>
      <c r="G38" s="7">
        <v>5</v>
      </c>
      <c r="H38" s="5">
        <v>2</v>
      </c>
      <c r="I38" s="5">
        <v>0</v>
      </c>
      <c r="J38" s="8">
        <f t="shared" si="0"/>
        <v>100</v>
      </c>
      <c r="K38" s="8">
        <f t="shared" si="1"/>
        <v>88.888888888888886</v>
      </c>
      <c r="L38" s="8">
        <f t="shared" si="2"/>
        <v>82.888888888888886</v>
      </c>
      <c r="M38" s="8">
        <f t="shared" si="3"/>
        <v>4.5</v>
      </c>
      <c r="N38" s="8">
        <f t="shared" si="4"/>
        <v>83.333333333333329</v>
      </c>
    </row>
    <row r="39" spans="1:14" s="12" customFormat="1" ht="15.75" customHeight="1">
      <c r="A39" s="10"/>
      <c r="B39" s="11"/>
      <c r="C39" s="11"/>
      <c r="D39" s="11">
        <v>11</v>
      </c>
      <c r="E39" s="11">
        <f t="shared" si="15"/>
        <v>16</v>
      </c>
      <c r="F39" s="5">
        <v>11</v>
      </c>
      <c r="G39" s="7">
        <v>3</v>
      </c>
      <c r="H39" s="5">
        <v>2</v>
      </c>
      <c r="I39" s="5">
        <v>0</v>
      </c>
      <c r="J39" s="8">
        <f t="shared" si="0"/>
        <v>100</v>
      </c>
      <c r="K39" s="8">
        <f t="shared" si="1"/>
        <v>87.5</v>
      </c>
      <c r="L39" s="8">
        <f t="shared" si="2"/>
        <v>85.25</v>
      </c>
      <c r="M39" s="8">
        <f t="shared" si="3"/>
        <v>4.5625</v>
      </c>
      <c r="N39" s="8">
        <f t="shared" si="4"/>
        <v>83.75</v>
      </c>
    </row>
    <row r="40" spans="1:14" s="12" customFormat="1" ht="15.75" customHeight="1">
      <c r="A40" s="10"/>
      <c r="B40" s="11"/>
      <c r="C40" s="11"/>
      <c r="D40" s="11"/>
      <c r="E40" s="11">
        <f>SUM(E35:E39)</f>
        <v>87</v>
      </c>
      <c r="F40" s="11">
        <f t="shared" ref="F40:I40" si="16">SUM(F35:F39)</f>
        <v>61</v>
      </c>
      <c r="G40" s="11">
        <f t="shared" si="16"/>
        <v>19</v>
      </c>
      <c r="H40" s="11">
        <f t="shared" si="16"/>
        <v>7</v>
      </c>
      <c r="I40" s="11">
        <f t="shared" si="16"/>
        <v>0</v>
      </c>
      <c r="J40" s="39">
        <f t="shared" si="0"/>
        <v>100</v>
      </c>
      <c r="K40" s="39">
        <f t="shared" si="1"/>
        <v>91.954022988505741</v>
      </c>
      <c r="L40" s="39">
        <f t="shared" si="2"/>
        <v>86.988505747126439</v>
      </c>
      <c r="M40" s="39">
        <f t="shared" si="3"/>
        <v>4.6206896551724137</v>
      </c>
      <c r="N40" s="8">
        <f t="shared" si="4"/>
        <v>87.58620689655173</v>
      </c>
    </row>
    <row r="41" spans="1:14" s="12" customFormat="1" ht="15.75" customHeight="1">
      <c r="A41" s="10"/>
      <c r="B41" s="11"/>
      <c r="C41" s="11" t="s">
        <v>6</v>
      </c>
      <c r="D41" s="11" t="s">
        <v>50</v>
      </c>
      <c r="E41" s="11">
        <f t="shared" si="15"/>
        <v>17</v>
      </c>
      <c r="F41" s="5">
        <v>4</v>
      </c>
      <c r="G41" s="7">
        <v>3</v>
      </c>
      <c r="H41" s="5">
        <v>10</v>
      </c>
      <c r="I41" s="5">
        <v>0</v>
      </c>
      <c r="J41" s="8">
        <f t="shared" si="0"/>
        <v>100</v>
      </c>
      <c r="K41" s="8">
        <f t="shared" si="1"/>
        <v>41.176470588235297</v>
      </c>
      <c r="L41" s="8">
        <f t="shared" si="2"/>
        <v>56</v>
      </c>
      <c r="M41" s="8">
        <f t="shared" si="3"/>
        <v>3.6470588235294117</v>
      </c>
      <c r="N41" s="8">
        <f t="shared" si="4"/>
        <v>37.647058823529413</v>
      </c>
    </row>
    <row r="42" spans="1:14" s="12" customFormat="1" ht="15.75" customHeight="1">
      <c r="A42" s="10"/>
      <c r="B42" s="11"/>
      <c r="C42" s="11"/>
      <c r="D42" s="11" t="s">
        <v>46</v>
      </c>
      <c r="E42" s="11">
        <f t="shared" si="15"/>
        <v>16</v>
      </c>
      <c r="F42" s="5">
        <v>2</v>
      </c>
      <c r="G42" s="7">
        <v>3</v>
      </c>
      <c r="H42" s="5">
        <v>11</v>
      </c>
      <c r="I42" s="5">
        <v>0</v>
      </c>
      <c r="J42" s="8">
        <f t="shared" si="0"/>
        <v>100</v>
      </c>
      <c r="K42" s="8">
        <f t="shared" si="1"/>
        <v>31.25</v>
      </c>
      <c r="L42" s="8">
        <f t="shared" si="2"/>
        <v>49.25</v>
      </c>
      <c r="M42" s="8">
        <f t="shared" si="3"/>
        <v>3.4375</v>
      </c>
      <c r="N42" s="8">
        <f t="shared" si="4"/>
        <v>27.5</v>
      </c>
    </row>
    <row r="43" spans="1:14" s="12" customFormat="1" ht="15.75" customHeight="1">
      <c r="A43" s="10"/>
      <c r="B43" s="11"/>
      <c r="C43" s="11"/>
      <c r="D43" s="11"/>
      <c r="E43" s="11">
        <f>SUM(E41:E42)</f>
        <v>33</v>
      </c>
      <c r="F43" s="11">
        <f t="shared" ref="F43:I43" si="17">SUM(F41:F42)</f>
        <v>6</v>
      </c>
      <c r="G43" s="11">
        <f t="shared" si="17"/>
        <v>6</v>
      </c>
      <c r="H43" s="11">
        <f t="shared" si="17"/>
        <v>21</v>
      </c>
      <c r="I43" s="11">
        <f t="shared" si="17"/>
        <v>0</v>
      </c>
      <c r="J43" s="39">
        <f t="shared" si="0"/>
        <v>100</v>
      </c>
      <c r="K43" s="39">
        <f t="shared" si="1"/>
        <v>36.36363636363636</v>
      </c>
      <c r="L43" s="39">
        <f t="shared" si="2"/>
        <v>52.727272727272727</v>
      </c>
      <c r="M43" s="39">
        <f t="shared" si="3"/>
        <v>3.5454545454545454</v>
      </c>
      <c r="N43" s="39">
        <f t="shared" si="4"/>
        <v>32.727272727272727</v>
      </c>
    </row>
    <row r="44" spans="1:14" s="12" customFormat="1" ht="15.75" customHeight="1">
      <c r="A44" s="10"/>
      <c r="B44" s="11"/>
      <c r="C44" s="11" t="s">
        <v>37</v>
      </c>
      <c r="D44" s="11" t="s">
        <v>51</v>
      </c>
      <c r="E44" s="11">
        <f t="shared" si="15"/>
        <v>20</v>
      </c>
      <c r="F44" s="5">
        <v>9</v>
      </c>
      <c r="G44" s="7">
        <v>8</v>
      </c>
      <c r="H44" s="5">
        <v>3</v>
      </c>
      <c r="I44" s="5">
        <v>0</v>
      </c>
      <c r="J44" s="8">
        <f t="shared" si="0"/>
        <v>100</v>
      </c>
      <c r="K44" s="8">
        <f t="shared" si="1"/>
        <v>85</v>
      </c>
      <c r="L44" s="8">
        <f t="shared" si="2"/>
        <v>76</v>
      </c>
      <c r="M44" s="8">
        <f t="shared" si="3"/>
        <v>4.3</v>
      </c>
      <c r="N44" s="8">
        <f t="shared" si="4"/>
        <v>77</v>
      </c>
    </row>
    <row r="45" spans="1:14" s="12" customFormat="1" ht="15.75" customHeight="1">
      <c r="A45" s="10"/>
      <c r="B45" s="11"/>
      <c r="C45" s="11"/>
      <c r="D45" s="11" t="s">
        <v>45</v>
      </c>
      <c r="E45" s="11">
        <f t="shared" si="15"/>
        <v>15</v>
      </c>
      <c r="F45" s="5">
        <v>6</v>
      </c>
      <c r="G45" s="7">
        <v>8</v>
      </c>
      <c r="H45" s="5">
        <v>1</v>
      </c>
      <c r="I45" s="5">
        <v>0</v>
      </c>
      <c r="J45" s="8">
        <f t="shared" si="0"/>
        <v>100</v>
      </c>
      <c r="K45" s="8">
        <f t="shared" si="1"/>
        <v>93.333333333333343</v>
      </c>
      <c r="L45" s="8">
        <f t="shared" si="2"/>
        <v>76.533333333333331</v>
      </c>
      <c r="M45" s="8">
        <f t="shared" si="3"/>
        <v>4.333333333333333</v>
      </c>
      <c r="N45" s="8">
        <f t="shared" si="4"/>
        <v>82.666666666666671</v>
      </c>
    </row>
    <row r="46" spans="1:14" s="12" customFormat="1" ht="15.75" customHeight="1">
      <c r="A46" s="10"/>
      <c r="B46" s="11"/>
      <c r="C46" s="11"/>
      <c r="D46" s="11" t="s">
        <v>72</v>
      </c>
      <c r="E46" s="11">
        <f t="shared" si="15"/>
        <v>15</v>
      </c>
      <c r="F46" s="5">
        <v>0</v>
      </c>
      <c r="G46" s="7">
        <v>8</v>
      </c>
      <c r="H46" s="5">
        <v>7</v>
      </c>
      <c r="I46" s="5">
        <v>0</v>
      </c>
      <c r="J46" s="8">
        <f t="shared" si="0"/>
        <v>100</v>
      </c>
      <c r="K46" s="8">
        <f t="shared" si="1"/>
        <v>53.333333333333336</v>
      </c>
      <c r="L46" s="8">
        <f t="shared" si="2"/>
        <v>50.93333333333333</v>
      </c>
      <c r="M46" s="8">
        <f t="shared" si="3"/>
        <v>3.5333333333333332</v>
      </c>
      <c r="N46" s="8">
        <f t="shared" si="4"/>
        <v>42.666666666666664</v>
      </c>
    </row>
    <row r="47" spans="1:14" s="12" customFormat="1" ht="15.75" customHeight="1">
      <c r="A47" s="10"/>
      <c r="B47" s="11"/>
      <c r="C47" s="11"/>
      <c r="D47" s="11" t="s">
        <v>47</v>
      </c>
      <c r="E47" s="11">
        <f t="shared" si="15"/>
        <v>16</v>
      </c>
      <c r="F47" s="5">
        <v>4</v>
      </c>
      <c r="G47" s="7">
        <v>9</v>
      </c>
      <c r="H47" s="5">
        <v>3</v>
      </c>
      <c r="I47" s="5">
        <v>0</v>
      </c>
      <c r="J47" s="8">
        <f t="shared" si="0"/>
        <v>100</v>
      </c>
      <c r="K47" s="8">
        <f t="shared" si="1"/>
        <v>81.25</v>
      </c>
      <c r="L47" s="8">
        <f t="shared" si="2"/>
        <v>67.75</v>
      </c>
      <c r="M47" s="8">
        <f t="shared" si="3"/>
        <v>4.0625</v>
      </c>
      <c r="N47" s="8">
        <f t="shared" si="4"/>
        <v>70</v>
      </c>
    </row>
    <row r="48" spans="1:14" s="12" customFormat="1" ht="15.75" customHeight="1">
      <c r="A48" s="10"/>
      <c r="B48" s="11"/>
      <c r="C48" s="11"/>
      <c r="D48" s="11"/>
      <c r="E48" s="11">
        <f>SUM(E44:E47)</f>
        <v>66</v>
      </c>
      <c r="F48" s="11">
        <f t="shared" ref="F48:I48" si="18">SUM(F44:F47)</f>
        <v>19</v>
      </c>
      <c r="G48" s="11">
        <f t="shared" si="18"/>
        <v>33</v>
      </c>
      <c r="H48" s="11">
        <f t="shared" si="18"/>
        <v>14</v>
      </c>
      <c r="I48" s="11">
        <f t="shared" si="18"/>
        <v>0</v>
      </c>
      <c r="J48" s="39">
        <f t="shared" si="0"/>
        <v>100</v>
      </c>
      <c r="K48" s="39">
        <f t="shared" si="1"/>
        <v>78.787878787878782</v>
      </c>
      <c r="L48" s="39">
        <f t="shared" si="2"/>
        <v>68.424242424242422</v>
      </c>
      <c r="M48" s="39">
        <f t="shared" si="3"/>
        <v>4.0757575757575761</v>
      </c>
      <c r="N48" s="39">
        <f t="shared" si="4"/>
        <v>68.787878787878782</v>
      </c>
    </row>
    <row r="49" spans="1:14" s="38" customFormat="1" ht="15.75" customHeight="1">
      <c r="A49" s="10"/>
      <c r="B49" s="11"/>
      <c r="C49" s="11" t="s">
        <v>31</v>
      </c>
      <c r="D49" s="11" t="s">
        <v>56</v>
      </c>
      <c r="E49" s="11">
        <f t="shared" si="15"/>
        <v>12</v>
      </c>
      <c r="F49" s="5">
        <v>4</v>
      </c>
      <c r="G49" s="7">
        <v>1</v>
      </c>
      <c r="H49" s="5">
        <v>7</v>
      </c>
      <c r="I49" s="5">
        <v>0</v>
      </c>
      <c r="J49" s="8">
        <f t="shared" si="0"/>
        <v>100</v>
      </c>
      <c r="K49" s="8">
        <f t="shared" si="1"/>
        <v>41.666666666666671</v>
      </c>
      <c r="L49" s="8">
        <f t="shared" si="2"/>
        <v>59.666666666666664</v>
      </c>
      <c r="M49" s="8">
        <f t="shared" si="3"/>
        <v>3.75</v>
      </c>
      <c r="N49" s="8">
        <f t="shared" si="4"/>
        <v>40</v>
      </c>
    </row>
    <row r="50" spans="1:14" s="38" customFormat="1" ht="15.75" customHeight="1">
      <c r="A50" s="10"/>
      <c r="B50" s="11"/>
      <c r="C50" s="11"/>
      <c r="D50" s="11" t="s">
        <v>53</v>
      </c>
      <c r="E50" s="11">
        <f t="shared" si="15"/>
        <v>15</v>
      </c>
      <c r="F50" s="5">
        <v>2</v>
      </c>
      <c r="G50" s="7">
        <v>0</v>
      </c>
      <c r="H50" s="5">
        <v>12</v>
      </c>
      <c r="I50" s="5">
        <v>1</v>
      </c>
      <c r="J50" s="8">
        <f t="shared" si="0"/>
        <v>93.333333333333343</v>
      </c>
      <c r="K50" s="8">
        <f t="shared" si="1"/>
        <v>13.333333333333334</v>
      </c>
      <c r="L50" s="8">
        <f t="shared" si="2"/>
        <v>43.2</v>
      </c>
      <c r="M50" s="8">
        <f t="shared" si="3"/>
        <v>3.2</v>
      </c>
      <c r="N50" s="8">
        <f t="shared" si="4"/>
        <v>13.333333333333334</v>
      </c>
    </row>
    <row r="51" spans="1:14" s="38" customFormat="1" ht="15.75" customHeight="1">
      <c r="A51" s="10"/>
      <c r="B51" s="11"/>
      <c r="C51" s="11"/>
      <c r="D51" s="11"/>
      <c r="E51" s="11">
        <f>SUM(E49:E50)</f>
        <v>27</v>
      </c>
      <c r="F51" s="11">
        <f t="shared" ref="F51:I51" si="19">SUM(F49:F50)</f>
        <v>6</v>
      </c>
      <c r="G51" s="11">
        <f t="shared" si="19"/>
        <v>1</v>
      </c>
      <c r="H51" s="11">
        <f t="shared" si="19"/>
        <v>19</v>
      </c>
      <c r="I51" s="11">
        <f t="shared" si="19"/>
        <v>1</v>
      </c>
      <c r="J51" s="39">
        <f t="shared" si="0"/>
        <v>96.296296296296291</v>
      </c>
      <c r="K51" s="39">
        <f t="shared" si="1"/>
        <v>25.925925925925927</v>
      </c>
      <c r="L51" s="39">
        <f t="shared" si="2"/>
        <v>50.518518518518519</v>
      </c>
      <c r="M51" s="39">
        <f t="shared" si="3"/>
        <v>3.4444444444444446</v>
      </c>
      <c r="N51" s="39">
        <f t="shared" si="4"/>
        <v>25.185185185185187</v>
      </c>
    </row>
    <row r="52" spans="1:14" s="12" customFormat="1" ht="15.75" customHeight="1">
      <c r="A52" s="10"/>
      <c r="B52" s="11"/>
      <c r="C52" s="11" t="s">
        <v>75</v>
      </c>
      <c r="D52" s="11" t="s">
        <v>48</v>
      </c>
      <c r="E52" s="11">
        <f t="shared" si="15"/>
        <v>16</v>
      </c>
      <c r="F52" s="5">
        <v>10</v>
      </c>
      <c r="G52" s="7">
        <v>5</v>
      </c>
      <c r="H52" s="5">
        <v>1</v>
      </c>
      <c r="I52" s="5">
        <v>0</v>
      </c>
      <c r="J52" s="8">
        <f t="shared" si="0"/>
        <v>100</v>
      </c>
      <c r="K52" s="8">
        <f t="shared" si="1"/>
        <v>93.75</v>
      </c>
      <c r="L52" s="8">
        <f t="shared" si="2"/>
        <v>84.75</v>
      </c>
      <c r="M52" s="8">
        <f t="shared" si="3"/>
        <v>4.5625</v>
      </c>
      <c r="N52" s="8">
        <f t="shared" si="4"/>
        <v>87.5</v>
      </c>
    </row>
    <row r="53" spans="1:14" s="12" customFormat="1" ht="15.75" customHeight="1">
      <c r="A53" s="10"/>
      <c r="B53" s="11"/>
      <c r="C53" s="11"/>
      <c r="D53" s="11" t="s">
        <v>74</v>
      </c>
      <c r="E53" s="11">
        <f t="shared" si="15"/>
        <v>15</v>
      </c>
      <c r="F53" s="5">
        <v>1</v>
      </c>
      <c r="G53" s="7">
        <v>5</v>
      </c>
      <c r="H53" s="5">
        <v>9</v>
      </c>
      <c r="I53" s="5">
        <v>0</v>
      </c>
      <c r="J53" s="8">
        <f t="shared" si="0"/>
        <v>100</v>
      </c>
      <c r="K53" s="8">
        <f t="shared" si="1"/>
        <v>40</v>
      </c>
      <c r="L53" s="8">
        <f t="shared" si="2"/>
        <v>49.6</v>
      </c>
      <c r="M53" s="8">
        <f t="shared" si="3"/>
        <v>3.4666666666666668</v>
      </c>
      <c r="N53" s="8">
        <f t="shared" si="4"/>
        <v>33.333333333333336</v>
      </c>
    </row>
    <row r="54" spans="1:14" s="12" customFormat="1" ht="15.75" customHeight="1">
      <c r="A54" s="10"/>
      <c r="B54" s="11"/>
      <c r="C54" s="11"/>
      <c r="D54" s="11"/>
      <c r="E54" s="11">
        <f>SUM(E52:E53)</f>
        <v>31</v>
      </c>
      <c r="F54" s="11">
        <f t="shared" ref="F54:I54" si="20">SUM(F52:F53)</f>
        <v>11</v>
      </c>
      <c r="G54" s="11">
        <f t="shared" si="20"/>
        <v>10</v>
      </c>
      <c r="H54" s="11">
        <f t="shared" si="20"/>
        <v>10</v>
      </c>
      <c r="I54" s="11">
        <f t="shared" si="20"/>
        <v>0</v>
      </c>
      <c r="J54" s="39">
        <f t="shared" si="0"/>
        <v>100</v>
      </c>
      <c r="K54" s="39">
        <f t="shared" si="1"/>
        <v>67.741935483870961</v>
      </c>
      <c r="L54" s="39">
        <f t="shared" si="2"/>
        <v>67.741935483870961</v>
      </c>
      <c r="M54" s="39">
        <f t="shared" si="3"/>
        <v>4.032258064516129</v>
      </c>
      <c r="N54" s="39">
        <f t="shared" si="4"/>
        <v>61.29032258064516</v>
      </c>
    </row>
    <row r="55" spans="1:14" s="12" customFormat="1" ht="15.75" customHeight="1">
      <c r="A55" s="10"/>
      <c r="B55" s="11"/>
      <c r="C55" s="11" t="s">
        <v>76</v>
      </c>
      <c r="D55" s="11" t="s">
        <v>42</v>
      </c>
      <c r="E55" s="11">
        <f t="shared" si="15"/>
        <v>18</v>
      </c>
      <c r="F55" s="6">
        <v>5</v>
      </c>
      <c r="G55" s="6">
        <v>4</v>
      </c>
      <c r="H55" s="6">
        <v>9</v>
      </c>
      <c r="I55" s="6">
        <v>0</v>
      </c>
      <c r="J55" s="8">
        <f t="shared" si="0"/>
        <v>100</v>
      </c>
      <c r="K55" s="8">
        <f t="shared" si="1"/>
        <v>50</v>
      </c>
      <c r="L55" s="8">
        <f t="shared" si="2"/>
        <v>60</v>
      </c>
      <c r="M55" s="8">
        <f t="shared" si="3"/>
        <v>3.7777777777777777</v>
      </c>
      <c r="N55" s="8">
        <f t="shared" si="4"/>
        <v>45.555555555555557</v>
      </c>
    </row>
    <row r="56" spans="1:14" s="12" customFormat="1" ht="15.75" customHeight="1">
      <c r="A56" s="10"/>
      <c r="B56" s="11"/>
      <c r="C56" s="11"/>
      <c r="D56" s="11"/>
      <c r="E56" s="11">
        <f>E55+E54+E51+E48+E43+E40+E34</f>
        <v>307</v>
      </c>
      <c r="F56" s="11">
        <f t="shared" ref="F56:I56" si="21">F55+F54+F51+F48+F43+F40+F34</f>
        <v>127</v>
      </c>
      <c r="G56" s="11">
        <f t="shared" si="21"/>
        <v>91</v>
      </c>
      <c r="H56" s="11">
        <f t="shared" si="21"/>
        <v>88</v>
      </c>
      <c r="I56" s="11">
        <f t="shared" si="21"/>
        <v>1</v>
      </c>
      <c r="J56" s="39">
        <f t="shared" si="0"/>
        <v>99.67426710097719</v>
      </c>
      <c r="K56" s="39">
        <f t="shared" si="1"/>
        <v>71.009771986970676</v>
      </c>
      <c r="L56" s="39">
        <f t="shared" si="2"/>
        <v>70.710097719869708</v>
      </c>
      <c r="M56" s="39">
        <f t="shared" si="3"/>
        <v>4.1205211726384361</v>
      </c>
      <c r="N56" s="39">
        <f t="shared" si="4"/>
        <v>65.081433224755699</v>
      </c>
    </row>
    <row r="57" spans="1:14" s="12" customFormat="1" ht="15.75" customHeight="1">
      <c r="A57" s="10"/>
      <c r="B57" s="11" t="s">
        <v>64</v>
      </c>
      <c r="C57" s="11" t="s">
        <v>12</v>
      </c>
      <c r="D57" s="11" t="s">
        <v>45</v>
      </c>
      <c r="E57" s="11">
        <f t="shared" si="15"/>
        <v>8</v>
      </c>
      <c r="F57" s="6">
        <v>4</v>
      </c>
      <c r="G57" s="6">
        <v>3</v>
      </c>
      <c r="H57" s="6">
        <v>1</v>
      </c>
      <c r="I57" s="6">
        <v>0</v>
      </c>
      <c r="J57" s="8">
        <f t="shared" si="0"/>
        <v>100</v>
      </c>
      <c r="K57" s="8">
        <f t="shared" si="1"/>
        <v>87.5</v>
      </c>
      <c r="L57" s="8">
        <f t="shared" si="2"/>
        <v>78.5</v>
      </c>
      <c r="M57" s="8">
        <f t="shared" si="3"/>
        <v>4.375</v>
      </c>
      <c r="N57" s="8">
        <f t="shared" si="4"/>
        <v>80</v>
      </c>
    </row>
    <row r="58" spans="1:14" s="12" customFormat="1" ht="15.75" customHeight="1">
      <c r="A58" s="10"/>
      <c r="B58" s="47"/>
      <c r="C58" s="47"/>
      <c r="D58" s="11" t="s">
        <v>43</v>
      </c>
      <c r="E58" s="11">
        <f t="shared" si="15"/>
        <v>12</v>
      </c>
      <c r="F58" s="6">
        <v>8</v>
      </c>
      <c r="G58" s="6">
        <v>4</v>
      </c>
      <c r="H58" s="6">
        <v>0</v>
      </c>
      <c r="I58" s="6">
        <v>0</v>
      </c>
      <c r="J58" s="8">
        <f t="shared" si="0"/>
        <v>100</v>
      </c>
      <c r="K58" s="8">
        <f t="shared" si="1"/>
        <v>100</v>
      </c>
      <c r="L58" s="8">
        <f t="shared" si="2"/>
        <v>88</v>
      </c>
      <c r="M58" s="8">
        <f t="shared" si="3"/>
        <v>4.666666666666667</v>
      </c>
      <c r="N58" s="8">
        <f t="shared" si="4"/>
        <v>93.333333333333329</v>
      </c>
    </row>
    <row r="59" spans="1:14" s="12" customFormat="1" ht="15.75" customHeight="1">
      <c r="A59" s="60"/>
      <c r="B59" s="53"/>
      <c r="C59" s="53"/>
      <c r="D59" s="61" t="s">
        <v>44</v>
      </c>
      <c r="E59" s="11">
        <f t="shared" si="15"/>
        <v>4</v>
      </c>
      <c r="F59" s="6">
        <v>2</v>
      </c>
      <c r="G59" s="6">
        <v>2</v>
      </c>
      <c r="H59" s="6">
        <v>0</v>
      </c>
      <c r="I59" s="6">
        <v>0</v>
      </c>
      <c r="J59" s="8">
        <f t="shared" si="0"/>
        <v>100</v>
      </c>
      <c r="K59" s="8">
        <f t="shared" si="1"/>
        <v>100</v>
      </c>
      <c r="L59" s="8">
        <f t="shared" si="2"/>
        <v>82</v>
      </c>
      <c r="M59" s="8">
        <f t="shared" si="3"/>
        <v>4.5</v>
      </c>
      <c r="N59" s="8">
        <f t="shared" si="4"/>
        <v>90</v>
      </c>
    </row>
    <row r="60" spans="1:14" s="12" customFormat="1" ht="15.75" customHeight="1">
      <c r="A60" s="10"/>
      <c r="B60" s="62"/>
      <c r="C60" s="62"/>
      <c r="D60" s="11" t="s">
        <v>72</v>
      </c>
      <c r="E60" s="11">
        <f t="shared" si="15"/>
        <v>7</v>
      </c>
      <c r="F60" s="6">
        <v>0</v>
      </c>
      <c r="G60" s="6">
        <v>5</v>
      </c>
      <c r="H60" s="6">
        <v>2</v>
      </c>
      <c r="I60" s="6">
        <v>0</v>
      </c>
      <c r="J60" s="8">
        <f t="shared" si="0"/>
        <v>100</v>
      </c>
      <c r="K60" s="8">
        <f t="shared" si="1"/>
        <v>71.428571428571431</v>
      </c>
      <c r="L60" s="8">
        <f t="shared" si="2"/>
        <v>56</v>
      </c>
      <c r="M60" s="8">
        <f t="shared" si="3"/>
        <v>3.7142857142857144</v>
      </c>
      <c r="N60" s="8">
        <f t="shared" si="4"/>
        <v>57.142857142857146</v>
      </c>
    </row>
    <row r="61" spans="1:14" s="12" customFormat="1" ht="15.75" customHeight="1">
      <c r="A61" s="10"/>
      <c r="B61" s="11"/>
      <c r="C61" s="11"/>
      <c r="D61" s="11" t="s">
        <v>50</v>
      </c>
      <c r="E61" s="11">
        <f t="shared" si="15"/>
        <v>11</v>
      </c>
      <c r="F61" s="6">
        <v>5</v>
      </c>
      <c r="G61" s="6">
        <v>5</v>
      </c>
      <c r="H61" s="6">
        <v>1</v>
      </c>
      <c r="I61" s="6">
        <v>0</v>
      </c>
      <c r="J61" s="8">
        <f t="shared" si="0"/>
        <v>100.00000000000001</v>
      </c>
      <c r="K61" s="8">
        <f t="shared" si="1"/>
        <v>90.909090909090921</v>
      </c>
      <c r="L61" s="8">
        <f t="shared" si="2"/>
        <v>77.818181818181813</v>
      </c>
      <c r="M61" s="8">
        <f t="shared" si="3"/>
        <v>4.3636363636363633</v>
      </c>
      <c r="N61" s="8">
        <f t="shared" si="4"/>
        <v>81.818181818181813</v>
      </c>
    </row>
    <row r="62" spans="1:14" s="12" customFormat="1" ht="15.75" customHeight="1">
      <c r="A62" s="10"/>
      <c r="B62" s="11"/>
      <c r="C62" s="11"/>
      <c r="D62" s="11" t="s">
        <v>54</v>
      </c>
      <c r="E62" s="11">
        <f t="shared" si="15"/>
        <v>7</v>
      </c>
      <c r="F62" s="6">
        <v>4</v>
      </c>
      <c r="G62" s="6">
        <v>2</v>
      </c>
      <c r="H62" s="6">
        <v>1</v>
      </c>
      <c r="I62" s="6">
        <v>0</v>
      </c>
      <c r="J62" s="8">
        <f t="shared" si="0"/>
        <v>100</v>
      </c>
      <c r="K62" s="8">
        <f t="shared" si="1"/>
        <v>85.714285714285722</v>
      </c>
      <c r="L62" s="8">
        <f t="shared" si="2"/>
        <v>80.571428571428569</v>
      </c>
      <c r="M62" s="8">
        <f t="shared" si="3"/>
        <v>4.4285714285714288</v>
      </c>
      <c r="N62" s="8">
        <f t="shared" si="4"/>
        <v>80</v>
      </c>
    </row>
    <row r="63" spans="1:14" s="12" customFormat="1" ht="15.75" customHeight="1">
      <c r="A63" s="10"/>
      <c r="B63" s="11"/>
      <c r="C63" s="11"/>
      <c r="D63" s="11" t="s">
        <v>46</v>
      </c>
      <c r="E63" s="11">
        <f t="shared" si="15"/>
        <v>6</v>
      </c>
      <c r="F63" s="6">
        <v>3</v>
      </c>
      <c r="G63" s="6">
        <v>1</v>
      </c>
      <c r="H63" s="6">
        <v>2</v>
      </c>
      <c r="I63" s="6">
        <v>0</v>
      </c>
      <c r="J63" s="8">
        <f t="shared" si="0"/>
        <v>100</v>
      </c>
      <c r="K63" s="8">
        <f t="shared" si="1"/>
        <v>66.666666666666671</v>
      </c>
      <c r="L63" s="8">
        <f t="shared" si="2"/>
        <v>72.666666666666671</v>
      </c>
      <c r="M63" s="8">
        <f t="shared" si="3"/>
        <v>4.166666666666667</v>
      </c>
      <c r="N63" s="8">
        <f t="shared" si="4"/>
        <v>63.333333333333336</v>
      </c>
    </row>
    <row r="64" spans="1:14" s="12" customFormat="1" ht="15.75" customHeight="1">
      <c r="A64" s="10"/>
      <c r="B64" s="11"/>
      <c r="C64" s="11"/>
      <c r="D64" s="11"/>
      <c r="E64" s="11">
        <f>SUM(E57:E63)</f>
        <v>55</v>
      </c>
      <c r="F64" s="11">
        <f t="shared" ref="F64:I64" si="22">SUM(F57:F63)</f>
        <v>26</v>
      </c>
      <c r="G64" s="11">
        <f t="shared" si="22"/>
        <v>22</v>
      </c>
      <c r="H64" s="11">
        <f t="shared" si="22"/>
        <v>7</v>
      </c>
      <c r="I64" s="11">
        <f t="shared" si="22"/>
        <v>0</v>
      </c>
      <c r="J64" s="39">
        <f>100/E64*(F64+G64+H64)</f>
        <v>100</v>
      </c>
      <c r="K64" s="39">
        <f t="shared" si="1"/>
        <v>87.272727272727266</v>
      </c>
      <c r="L64" s="39">
        <f t="shared" si="2"/>
        <v>77.454545454545453</v>
      </c>
      <c r="M64" s="39">
        <f t="shared" si="3"/>
        <v>4.3454545454545457</v>
      </c>
      <c r="N64" s="39">
        <f t="shared" si="4"/>
        <v>79.272727272727266</v>
      </c>
    </row>
    <row r="65" spans="1:14" s="12" customFormat="1" ht="15.75" customHeight="1">
      <c r="A65" s="10"/>
      <c r="B65" s="11"/>
      <c r="C65" s="11" t="s">
        <v>15</v>
      </c>
      <c r="D65" s="11" t="s">
        <v>71</v>
      </c>
      <c r="E65" s="11">
        <f t="shared" ref="E65:E76" si="23">F65+G65+H65+I65</f>
        <v>15</v>
      </c>
      <c r="F65" s="6">
        <v>15</v>
      </c>
      <c r="G65" s="6">
        <v>0</v>
      </c>
      <c r="H65" s="6">
        <v>0</v>
      </c>
      <c r="I65" s="6">
        <v>0</v>
      </c>
      <c r="J65" s="8">
        <f t="shared" ref="J65:J128" si="24">100/E65*(F65+G65+H65)</f>
        <v>100</v>
      </c>
      <c r="K65" s="8">
        <f t="shared" si="1"/>
        <v>100</v>
      </c>
      <c r="L65" s="8">
        <f t="shared" si="2"/>
        <v>100</v>
      </c>
      <c r="M65" s="8">
        <f t="shared" si="3"/>
        <v>5</v>
      </c>
      <c r="N65" s="8">
        <f t="shared" si="4"/>
        <v>100</v>
      </c>
    </row>
    <row r="66" spans="1:14" s="12" customFormat="1" ht="15.75" customHeight="1">
      <c r="A66" s="10"/>
      <c r="B66" s="11"/>
      <c r="C66" s="11"/>
      <c r="D66" s="11">
        <v>10</v>
      </c>
      <c r="E66" s="11">
        <f t="shared" si="23"/>
        <v>18</v>
      </c>
      <c r="F66" s="6">
        <v>18</v>
      </c>
      <c r="G66" s="6">
        <v>0</v>
      </c>
      <c r="H66" s="6">
        <v>0</v>
      </c>
      <c r="I66" s="6">
        <v>0</v>
      </c>
      <c r="J66" s="8">
        <f t="shared" si="24"/>
        <v>100</v>
      </c>
      <c r="K66" s="8">
        <f t="shared" si="1"/>
        <v>100</v>
      </c>
      <c r="L66" s="8">
        <f t="shared" si="2"/>
        <v>100</v>
      </c>
      <c r="M66" s="8">
        <f t="shared" si="3"/>
        <v>5</v>
      </c>
      <c r="N66" s="8">
        <f t="shared" si="4"/>
        <v>100</v>
      </c>
    </row>
    <row r="67" spans="1:14" s="12" customFormat="1" ht="15.75" customHeight="1">
      <c r="A67" s="10"/>
      <c r="B67" s="11"/>
      <c r="C67" s="11"/>
      <c r="D67" s="11">
        <v>11</v>
      </c>
      <c r="E67" s="11">
        <f t="shared" si="23"/>
        <v>16</v>
      </c>
      <c r="F67" s="6">
        <v>16</v>
      </c>
      <c r="G67" s="6">
        <v>0</v>
      </c>
      <c r="H67" s="6">
        <v>0</v>
      </c>
      <c r="I67" s="6">
        <v>0</v>
      </c>
      <c r="J67" s="8">
        <f t="shared" si="24"/>
        <v>100</v>
      </c>
      <c r="K67" s="8">
        <f t="shared" si="1"/>
        <v>100</v>
      </c>
      <c r="L67" s="8">
        <f t="shared" si="2"/>
        <v>100</v>
      </c>
      <c r="M67" s="8">
        <f t="shared" si="3"/>
        <v>5</v>
      </c>
      <c r="N67" s="8">
        <f t="shared" si="4"/>
        <v>100</v>
      </c>
    </row>
    <row r="68" spans="1:14" s="12" customFormat="1" ht="15.75" customHeight="1">
      <c r="A68" s="10"/>
      <c r="B68" s="11"/>
      <c r="C68" s="11"/>
      <c r="D68" s="11"/>
      <c r="E68" s="11">
        <f>SUM(E65:E67)</f>
        <v>49</v>
      </c>
      <c r="F68" s="11">
        <f t="shared" ref="F68:I68" si="25">SUM(F65:F67)</f>
        <v>49</v>
      </c>
      <c r="G68" s="11">
        <f t="shared" si="25"/>
        <v>0</v>
      </c>
      <c r="H68" s="11">
        <f t="shared" si="25"/>
        <v>0</v>
      </c>
      <c r="I68" s="11">
        <f t="shared" si="25"/>
        <v>0</v>
      </c>
      <c r="J68" s="39">
        <f t="shared" si="24"/>
        <v>100</v>
      </c>
      <c r="K68" s="39">
        <f t="shared" si="1"/>
        <v>100</v>
      </c>
      <c r="L68" s="39">
        <f t="shared" si="2"/>
        <v>100</v>
      </c>
      <c r="M68" s="39">
        <f t="shared" si="3"/>
        <v>5</v>
      </c>
      <c r="N68" s="39">
        <f t="shared" si="4"/>
        <v>100</v>
      </c>
    </row>
    <row r="69" spans="1:14" s="12" customFormat="1" ht="15.75" customHeight="1">
      <c r="A69" s="10"/>
      <c r="B69" s="11"/>
      <c r="C69" s="11" t="s">
        <v>6</v>
      </c>
      <c r="D69" s="11" t="s">
        <v>55</v>
      </c>
      <c r="E69" s="11">
        <f t="shared" si="23"/>
        <v>9</v>
      </c>
      <c r="F69" s="6">
        <v>9</v>
      </c>
      <c r="G69" s="6">
        <v>0</v>
      </c>
      <c r="H69" s="6">
        <v>0</v>
      </c>
      <c r="I69" s="6">
        <v>0</v>
      </c>
      <c r="J69" s="8">
        <f t="shared" si="24"/>
        <v>100</v>
      </c>
      <c r="K69" s="8">
        <f t="shared" ref="K69:K132" si="26">100/E69*(G69+F69)</f>
        <v>100</v>
      </c>
      <c r="L69" s="8">
        <f t="shared" ref="L69:L132" si="27">(F69*100+G69*64+H69*36+I69*16)/E69</f>
        <v>100</v>
      </c>
      <c r="M69" s="8">
        <f t="shared" ref="M69:M132" si="28">(F69*5+G69*4+H69*3+I69*2)/E69</f>
        <v>5</v>
      </c>
      <c r="N69" s="8">
        <f t="shared" ref="N69:N132" si="29">(100*F69+80*G69)/E69</f>
        <v>100</v>
      </c>
    </row>
    <row r="70" spans="1:14" s="12" customFormat="1" ht="15.75" customHeight="1">
      <c r="A70" s="10"/>
      <c r="B70" s="11"/>
      <c r="C70" s="11" t="s">
        <v>75</v>
      </c>
      <c r="D70" s="11" t="s">
        <v>47</v>
      </c>
      <c r="E70" s="11">
        <f t="shared" si="23"/>
        <v>10</v>
      </c>
      <c r="F70" s="6">
        <v>9</v>
      </c>
      <c r="G70" s="6">
        <v>1</v>
      </c>
      <c r="H70" s="6">
        <v>0</v>
      </c>
      <c r="I70" s="6">
        <v>0</v>
      </c>
      <c r="J70" s="8">
        <f t="shared" si="24"/>
        <v>100</v>
      </c>
      <c r="K70" s="8">
        <f t="shared" si="26"/>
        <v>100</v>
      </c>
      <c r="L70" s="8">
        <f t="shared" si="27"/>
        <v>96.4</v>
      </c>
      <c r="M70" s="8">
        <f t="shared" si="28"/>
        <v>4.9000000000000004</v>
      </c>
      <c r="N70" s="8">
        <f t="shared" si="29"/>
        <v>98</v>
      </c>
    </row>
    <row r="71" spans="1:14" s="12" customFormat="1" ht="15.75" customHeight="1">
      <c r="A71" s="10"/>
      <c r="B71" s="11"/>
      <c r="C71" s="11"/>
      <c r="D71" s="11" t="s">
        <v>48</v>
      </c>
      <c r="E71" s="11">
        <f t="shared" si="23"/>
        <v>7</v>
      </c>
      <c r="F71" s="6">
        <v>5</v>
      </c>
      <c r="G71" s="6">
        <v>2</v>
      </c>
      <c r="H71" s="6">
        <v>0</v>
      </c>
      <c r="I71" s="6">
        <v>0</v>
      </c>
      <c r="J71" s="8">
        <f t="shared" si="24"/>
        <v>100</v>
      </c>
      <c r="K71" s="8">
        <f t="shared" si="26"/>
        <v>100</v>
      </c>
      <c r="L71" s="8">
        <f t="shared" si="27"/>
        <v>89.714285714285708</v>
      </c>
      <c r="M71" s="8">
        <f t="shared" si="28"/>
        <v>4.7142857142857144</v>
      </c>
      <c r="N71" s="8">
        <f t="shared" si="29"/>
        <v>94.285714285714292</v>
      </c>
    </row>
    <row r="72" spans="1:14" s="12" customFormat="1" ht="15.75" customHeight="1">
      <c r="A72" s="10"/>
      <c r="B72" s="11"/>
      <c r="C72" s="11"/>
      <c r="D72" s="11"/>
      <c r="E72" s="11">
        <f>SUM(E70:E71)</f>
        <v>17</v>
      </c>
      <c r="F72" s="11">
        <f t="shared" ref="F72:I72" si="30">SUM(F70:F71)</f>
        <v>14</v>
      </c>
      <c r="G72" s="11">
        <f t="shared" si="30"/>
        <v>3</v>
      </c>
      <c r="H72" s="11">
        <f t="shared" si="30"/>
        <v>0</v>
      </c>
      <c r="I72" s="11">
        <f t="shared" si="30"/>
        <v>0</v>
      </c>
      <c r="J72" s="39">
        <f t="shared" si="24"/>
        <v>100</v>
      </c>
      <c r="K72" s="39">
        <f t="shared" si="26"/>
        <v>100</v>
      </c>
      <c r="L72" s="39">
        <f t="shared" si="27"/>
        <v>93.647058823529406</v>
      </c>
      <c r="M72" s="39">
        <f t="shared" si="28"/>
        <v>4.8235294117647056</v>
      </c>
      <c r="N72" s="8">
        <f t="shared" si="29"/>
        <v>96.470588235294116</v>
      </c>
    </row>
    <row r="73" spans="1:14" s="12" customFormat="1" ht="15.75" customHeight="1">
      <c r="A73" s="10"/>
      <c r="B73" s="11"/>
      <c r="C73" s="11" t="s">
        <v>31</v>
      </c>
      <c r="D73" s="11" t="s">
        <v>51</v>
      </c>
      <c r="E73" s="11">
        <f t="shared" si="23"/>
        <v>15</v>
      </c>
      <c r="F73" s="6">
        <v>14</v>
      </c>
      <c r="G73" s="6">
        <v>1</v>
      </c>
      <c r="H73" s="6">
        <v>0</v>
      </c>
      <c r="I73" s="6">
        <v>0</v>
      </c>
      <c r="J73" s="8">
        <f t="shared" si="24"/>
        <v>100</v>
      </c>
      <c r="K73" s="8">
        <f t="shared" si="26"/>
        <v>100</v>
      </c>
      <c r="L73" s="8">
        <f t="shared" si="27"/>
        <v>97.6</v>
      </c>
      <c r="M73" s="8">
        <f t="shared" si="28"/>
        <v>4.9333333333333336</v>
      </c>
      <c r="N73" s="8">
        <f t="shared" si="29"/>
        <v>98.666666666666671</v>
      </c>
    </row>
    <row r="74" spans="1:14" s="12" customFormat="1" ht="15.75" customHeight="1">
      <c r="A74" s="10"/>
      <c r="B74" s="11"/>
      <c r="C74" s="11"/>
      <c r="D74" s="11" t="s">
        <v>42</v>
      </c>
      <c r="E74" s="11">
        <f t="shared" si="23"/>
        <v>2</v>
      </c>
      <c r="F74" s="6">
        <v>2</v>
      </c>
      <c r="G74" s="6">
        <v>0</v>
      </c>
      <c r="H74" s="6">
        <v>0</v>
      </c>
      <c r="I74" s="6">
        <v>0</v>
      </c>
      <c r="J74" s="8">
        <f t="shared" si="24"/>
        <v>100</v>
      </c>
      <c r="K74" s="8">
        <f t="shared" si="26"/>
        <v>100</v>
      </c>
      <c r="L74" s="8">
        <f t="shared" si="27"/>
        <v>100</v>
      </c>
      <c r="M74" s="8">
        <f t="shared" si="28"/>
        <v>5</v>
      </c>
      <c r="N74" s="8">
        <f t="shared" si="29"/>
        <v>100</v>
      </c>
    </row>
    <row r="75" spans="1:14" s="12" customFormat="1" ht="15.75" customHeight="1">
      <c r="A75" s="10"/>
      <c r="B75" s="11"/>
      <c r="C75" s="11"/>
      <c r="D75" s="11" t="s">
        <v>49</v>
      </c>
      <c r="E75" s="11">
        <f t="shared" si="23"/>
        <v>11</v>
      </c>
      <c r="F75" s="6">
        <v>10</v>
      </c>
      <c r="G75" s="6">
        <v>1</v>
      </c>
      <c r="H75" s="6">
        <v>0</v>
      </c>
      <c r="I75" s="6">
        <v>0</v>
      </c>
      <c r="J75" s="8">
        <f t="shared" si="24"/>
        <v>100.00000000000001</v>
      </c>
      <c r="K75" s="8">
        <f t="shared" si="26"/>
        <v>100.00000000000001</v>
      </c>
      <c r="L75" s="8">
        <f t="shared" si="27"/>
        <v>96.727272727272734</v>
      </c>
      <c r="M75" s="8">
        <f t="shared" si="28"/>
        <v>4.9090909090909092</v>
      </c>
      <c r="N75" s="8">
        <f t="shared" si="29"/>
        <v>98.181818181818187</v>
      </c>
    </row>
    <row r="76" spans="1:14" s="12" customFormat="1" ht="15.75" customHeight="1">
      <c r="A76" s="10"/>
      <c r="B76" s="11"/>
      <c r="C76" s="11"/>
      <c r="D76" s="11" t="s">
        <v>53</v>
      </c>
      <c r="E76" s="11">
        <f t="shared" si="23"/>
        <v>5</v>
      </c>
      <c r="F76" s="6">
        <v>1</v>
      </c>
      <c r="G76" s="6">
        <v>0</v>
      </c>
      <c r="H76" s="6">
        <v>4</v>
      </c>
      <c r="I76" s="6">
        <v>0</v>
      </c>
      <c r="J76" s="8">
        <f t="shared" si="24"/>
        <v>100</v>
      </c>
      <c r="K76" s="8">
        <f t="shared" si="26"/>
        <v>20</v>
      </c>
      <c r="L76" s="8">
        <f t="shared" si="27"/>
        <v>48.8</v>
      </c>
      <c r="M76" s="8">
        <f t="shared" si="28"/>
        <v>3.4</v>
      </c>
      <c r="N76" s="8">
        <f t="shared" si="29"/>
        <v>20</v>
      </c>
    </row>
    <row r="77" spans="1:14" s="12" customFormat="1" ht="15.75" customHeight="1">
      <c r="A77" s="10"/>
      <c r="B77" s="11"/>
      <c r="C77" s="11"/>
      <c r="D77" s="11"/>
      <c r="E77" s="11">
        <f>SUM(E73:E76)</f>
        <v>33</v>
      </c>
      <c r="F77" s="11">
        <f t="shared" ref="F77:I77" si="31">SUM(F73:F76)</f>
        <v>27</v>
      </c>
      <c r="G77" s="11">
        <f t="shared" si="31"/>
        <v>2</v>
      </c>
      <c r="H77" s="11">
        <f t="shared" si="31"/>
        <v>4</v>
      </c>
      <c r="I77" s="11">
        <f t="shared" si="31"/>
        <v>0</v>
      </c>
      <c r="J77" s="39">
        <f t="shared" si="24"/>
        <v>100</v>
      </c>
      <c r="K77" s="39">
        <f t="shared" si="26"/>
        <v>87.878787878787875</v>
      </c>
      <c r="L77" s="39">
        <f t="shared" si="27"/>
        <v>90.060606060606062</v>
      </c>
      <c r="M77" s="39">
        <f t="shared" si="28"/>
        <v>4.6969696969696972</v>
      </c>
      <c r="N77" s="8">
        <f t="shared" si="29"/>
        <v>86.666666666666671</v>
      </c>
    </row>
    <row r="78" spans="1:14" s="12" customFormat="1" ht="15.75" customHeight="1">
      <c r="A78" s="10"/>
      <c r="B78" s="11"/>
      <c r="C78" s="11"/>
      <c r="D78" s="11"/>
      <c r="E78" s="11">
        <f>E77+E72+E69+E68+E64</f>
        <v>163</v>
      </c>
      <c r="F78" s="11">
        <f t="shared" ref="F78:I78" si="32">F77+F72+F69+F68+F64</f>
        <v>125</v>
      </c>
      <c r="G78" s="11">
        <f t="shared" si="32"/>
        <v>27</v>
      </c>
      <c r="H78" s="11">
        <f t="shared" si="32"/>
        <v>11</v>
      </c>
      <c r="I78" s="11">
        <f t="shared" si="32"/>
        <v>0</v>
      </c>
      <c r="J78" s="39">
        <f t="shared" si="24"/>
        <v>100</v>
      </c>
      <c r="K78" s="39">
        <f t="shared" si="26"/>
        <v>93.25153374233129</v>
      </c>
      <c r="L78" s="39">
        <f t="shared" si="27"/>
        <v>89.717791411042938</v>
      </c>
      <c r="M78" s="39">
        <f t="shared" si="28"/>
        <v>4.6993865030674851</v>
      </c>
      <c r="N78" s="8">
        <f t="shared" si="29"/>
        <v>89.938650306748471</v>
      </c>
    </row>
    <row r="79" spans="1:14" ht="15.75" customHeight="1">
      <c r="A79" s="5"/>
      <c r="B79" s="11" t="s">
        <v>24</v>
      </c>
      <c r="C79" s="11" t="s">
        <v>77</v>
      </c>
      <c r="D79" s="11" t="s">
        <v>42</v>
      </c>
      <c r="E79" s="11">
        <f t="shared" ref="E79:E142" si="33">F79+G79+H79+I79</f>
        <v>16</v>
      </c>
      <c r="F79" s="5">
        <v>3</v>
      </c>
      <c r="G79" s="7">
        <v>6</v>
      </c>
      <c r="H79" s="5">
        <v>7</v>
      </c>
      <c r="I79" s="5">
        <v>0</v>
      </c>
      <c r="J79" s="8">
        <f t="shared" si="24"/>
        <v>100</v>
      </c>
      <c r="K79" s="8">
        <f t="shared" si="26"/>
        <v>56.25</v>
      </c>
      <c r="L79" s="8">
        <f t="shared" si="27"/>
        <v>58.5</v>
      </c>
      <c r="M79" s="8">
        <f t="shared" si="28"/>
        <v>3.75</v>
      </c>
      <c r="N79" s="8">
        <f t="shared" si="29"/>
        <v>48.75</v>
      </c>
    </row>
    <row r="80" spans="1:14" ht="15.75" customHeight="1">
      <c r="A80" s="5"/>
      <c r="B80" s="11"/>
      <c r="C80" s="11"/>
      <c r="D80" s="11" t="s">
        <v>50</v>
      </c>
      <c r="E80" s="11">
        <f t="shared" si="33"/>
        <v>6</v>
      </c>
      <c r="F80" s="5">
        <v>2</v>
      </c>
      <c r="G80" s="7">
        <v>2</v>
      </c>
      <c r="H80" s="5">
        <v>2</v>
      </c>
      <c r="I80" s="5">
        <v>0</v>
      </c>
      <c r="J80" s="8">
        <f t="shared" si="24"/>
        <v>100</v>
      </c>
      <c r="K80" s="8">
        <f t="shared" si="26"/>
        <v>66.666666666666671</v>
      </c>
      <c r="L80" s="8">
        <f t="shared" si="27"/>
        <v>66.666666666666671</v>
      </c>
      <c r="M80" s="8">
        <f t="shared" si="28"/>
        <v>4</v>
      </c>
      <c r="N80" s="8">
        <f t="shared" si="29"/>
        <v>60</v>
      </c>
    </row>
    <row r="81" spans="1:14" ht="15.75" customHeight="1">
      <c r="A81" s="5"/>
      <c r="B81" s="11"/>
      <c r="C81" s="11"/>
      <c r="D81" s="11" t="s">
        <v>54</v>
      </c>
      <c r="E81" s="11">
        <f t="shared" si="33"/>
        <v>10</v>
      </c>
      <c r="F81" s="5">
        <v>2</v>
      </c>
      <c r="G81" s="7">
        <v>7</v>
      </c>
      <c r="H81" s="5">
        <v>1</v>
      </c>
      <c r="I81" s="5">
        <v>0</v>
      </c>
      <c r="J81" s="8">
        <f t="shared" si="24"/>
        <v>100</v>
      </c>
      <c r="K81" s="8">
        <f t="shared" si="26"/>
        <v>90</v>
      </c>
      <c r="L81" s="8">
        <f t="shared" si="27"/>
        <v>68.400000000000006</v>
      </c>
      <c r="M81" s="8">
        <f t="shared" si="28"/>
        <v>4.0999999999999996</v>
      </c>
      <c r="N81" s="8">
        <f t="shared" si="29"/>
        <v>76</v>
      </c>
    </row>
    <row r="82" spans="1:14" s="12" customFormat="1" ht="15.75" customHeight="1">
      <c r="A82" s="10"/>
      <c r="B82" s="11"/>
      <c r="C82" s="11"/>
      <c r="D82" s="11"/>
      <c r="E82" s="11">
        <f>SUM(E79:E81)</f>
        <v>32</v>
      </c>
      <c r="F82" s="11">
        <f t="shared" ref="F82:I82" si="34">SUM(F79:F81)</f>
        <v>7</v>
      </c>
      <c r="G82" s="11">
        <f t="shared" si="34"/>
        <v>15</v>
      </c>
      <c r="H82" s="11">
        <f t="shared" si="34"/>
        <v>10</v>
      </c>
      <c r="I82" s="11">
        <f t="shared" si="34"/>
        <v>0</v>
      </c>
      <c r="J82" s="39">
        <f t="shared" si="24"/>
        <v>100</v>
      </c>
      <c r="K82" s="39">
        <f t="shared" si="26"/>
        <v>68.75</v>
      </c>
      <c r="L82" s="39">
        <f t="shared" si="27"/>
        <v>63.125</v>
      </c>
      <c r="M82" s="39">
        <f t="shared" si="28"/>
        <v>3.90625</v>
      </c>
      <c r="N82" s="8">
        <f t="shared" si="29"/>
        <v>59.375</v>
      </c>
    </row>
    <row r="83" spans="1:14" ht="15.75" customHeight="1">
      <c r="A83" s="5"/>
      <c r="B83" s="11"/>
      <c r="C83" s="11" t="s">
        <v>30</v>
      </c>
      <c r="D83" s="11" t="s">
        <v>49</v>
      </c>
      <c r="E83" s="11">
        <f t="shared" si="33"/>
        <v>3</v>
      </c>
      <c r="F83" s="5">
        <v>2</v>
      </c>
      <c r="G83" s="7">
        <v>0</v>
      </c>
      <c r="H83" s="5">
        <v>1</v>
      </c>
      <c r="I83" s="5">
        <v>0</v>
      </c>
      <c r="J83" s="8">
        <f t="shared" si="24"/>
        <v>100</v>
      </c>
      <c r="K83" s="8">
        <f t="shared" si="26"/>
        <v>66.666666666666671</v>
      </c>
      <c r="L83" s="8">
        <f t="shared" si="27"/>
        <v>78.666666666666671</v>
      </c>
      <c r="M83" s="8">
        <f t="shared" si="28"/>
        <v>4.333333333333333</v>
      </c>
      <c r="N83" s="8">
        <f t="shared" si="29"/>
        <v>66.666666666666671</v>
      </c>
    </row>
    <row r="84" spans="1:14" s="52" customFormat="1" ht="15.75" customHeight="1">
      <c r="A84" s="55"/>
      <c r="B84" s="6"/>
      <c r="C84" s="11"/>
      <c r="D84" s="11" t="s">
        <v>53</v>
      </c>
      <c r="E84" s="11">
        <f t="shared" si="33"/>
        <v>13</v>
      </c>
      <c r="F84" s="11">
        <v>1</v>
      </c>
      <c r="G84" s="11">
        <v>4</v>
      </c>
      <c r="H84" s="11">
        <v>7</v>
      </c>
      <c r="I84" s="11">
        <v>1</v>
      </c>
      <c r="J84" s="8">
        <f t="shared" si="24"/>
        <v>92.307692307692307</v>
      </c>
      <c r="K84" s="8">
        <f t="shared" si="26"/>
        <v>38.46153846153846</v>
      </c>
      <c r="L84" s="8">
        <f t="shared" si="27"/>
        <v>48</v>
      </c>
      <c r="M84" s="8">
        <f t="shared" si="28"/>
        <v>3.3846153846153846</v>
      </c>
      <c r="N84" s="8">
        <f t="shared" si="29"/>
        <v>32.307692307692307</v>
      </c>
    </row>
    <row r="85" spans="1:14" s="18" customFormat="1" ht="15.75" customHeight="1">
      <c r="A85" s="65"/>
      <c r="B85" s="11"/>
      <c r="C85" s="59"/>
      <c r="D85" s="59"/>
      <c r="E85" s="11">
        <f>SUM(E83:E84)</f>
        <v>16</v>
      </c>
      <c r="F85" s="11">
        <f t="shared" ref="F85:I85" si="35">SUM(F83:F84)</f>
        <v>3</v>
      </c>
      <c r="G85" s="11">
        <f t="shared" si="35"/>
        <v>4</v>
      </c>
      <c r="H85" s="11">
        <f t="shared" si="35"/>
        <v>8</v>
      </c>
      <c r="I85" s="11">
        <f t="shared" si="35"/>
        <v>1</v>
      </c>
      <c r="J85" s="39">
        <f t="shared" si="24"/>
        <v>93.75</v>
      </c>
      <c r="K85" s="39">
        <f t="shared" si="26"/>
        <v>43.75</v>
      </c>
      <c r="L85" s="39">
        <f t="shared" si="27"/>
        <v>53.75</v>
      </c>
      <c r="M85" s="39">
        <f t="shared" si="28"/>
        <v>3.5625</v>
      </c>
      <c r="N85" s="39">
        <f t="shared" si="29"/>
        <v>38.75</v>
      </c>
    </row>
    <row r="86" spans="1:14" ht="15.75" customHeight="1">
      <c r="A86" s="5"/>
      <c r="B86" s="11"/>
      <c r="C86" s="11" t="s">
        <v>25</v>
      </c>
      <c r="D86" s="11" t="s">
        <v>51</v>
      </c>
      <c r="E86" s="11">
        <f t="shared" si="33"/>
        <v>5</v>
      </c>
      <c r="F86" s="5">
        <v>2</v>
      </c>
      <c r="G86" s="7">
        <v>0</v>
      </c>
      <c r="H86" s="5">
        <v>3</v>
      </c>
      <c r="I86" s="5">
        <v>0</v>
      </c>
      <c r="J86" s="8">
        <f t="shared" si="24"/>
        <v>100</v>
      </c>
      <c r="K86" s="8">
        <f t="shared" si="26"/>
        <v>40</v>
      </c>
      <c r="L86" s="8">
        <f t="shared" si="27"/>
        <v>61.6</v>
      </c>
      <c r="M86" s="8">
        <f t="shared" si="28"/>
        <v>3.8</v>
      </c>
      <c r="N86" s="8">
        <f t="shared" si="29"/>
        <v>40</v>
      </c>
    </row>
    <row r="87" spans="1:14" ht="15.75" customHeight="1">
      <c r="A87" s="5"/>
      <c r="B87" s="11"/>
      <c r="C87" s="11"/>
      <c r="D87" s="11" t="s">
        <v>55</v>
      </c>
      <c r="E87" s="11">
        <f t="shared" si="33"/>
        <v>10</v>
      </c>
      <c r="F87" s="5">
        <v>7</v>
      </c>
      <c r="G87" s="7">
        <v>1</v>
      </c>
      <c r="H87" s="5">
        <v>2</v>
      </c>
      <c r="I87" s="5">
        <v>0</v>
      </c>
      <c r="J87" s="8">
        <f t="shared" si="24"/>
        <v>100</v>
      </c>
      <c r="K87" s="8">
        <f t="shared" si="26"/>
        <v>80</v>
      </c>
      <c r="L87" s="8">
        <f t="shared" si="27"/>
        <v>83.6</v>
      </c>
      <c r="M87" s="8">
        <f t="shared" si="28"/>
        <v>4.5</v>
      </c>
      <c r="N87" s="8">
        <f t="shared" si="29"/>
        <v>78</v>
      </c>
    </row>
    <row r="88" spans="1:14" ht="15.75" customHeight="1">
      <c r="A88" s="5"/>
      <c r="B88" s="11"/>
      <c r="C88" s="11"/>
      <c r="D88" s="11" t="s">
        <v>45</v>
      </c>
      <c r="E88" s="11">
        <f t="shared" si="33"/>
        <v>7</v>
      </c>
      <c r="F88" s="5">
        <v>3</v>
      </c>
      <c r="G88" s="7">
        <v>2</v>
      </c>
      <c r="H88" s="5">
        <v>2</v>
      </c>
      <c r="I88" s="5">
        <v>0</v>
      </c>
      <c r="J88" s="8">
        <f t="shared" si="24"/>
        <v>100</v>
      </c>
      <c r="K88" s="8">
        <f t="shared" si="26"/>
        <v>71.428571428571431</v>
      </c>
      <c r="L88" s="8">
        <f t="shared" si="27"/>
        <v>71.428571428571431</v>
      </c>
      <c r="M88" s="8">
        <f t="shared" si="28"/>
        <v>4.1428571428571432</v>
      </c>
      <c r="N88" s="8">
        <f t="shared" si="29"/>
        <v>65.714285714285708</v>
      </c>
    </row>
    <row r="89" spans="1:14" ht="15.75" customHeight="1">
      <c r="A89" s="5"/>
      <c r="B89" s="11"/>
      <c r="C89" s="11"/>
      <c r="D89" s="11" t="s">
        <v>43</v>
      </c>
      <c r="E89" s="11">
        <f t="shared" si="33"/>
        <v>2</v>
      </c>
      <c r="F89" s="5">
        <v>1</v>
      </c>
      <c r="G89" s="7">
        <v>1</v>
      </c>
      <c r="H89" s="5">
        <v>0</v>
      </c>
      <c r="I89" s="5">
        <v>0</v>
      </c>
      <c r="J89" s="8">
        <f t="shared" si="24"/>
        <v>100</v>
      </c>
      <c r="K89" s="8">
        <f t="shared" si="26"/>
        <v>100</v>
      </c>
      <c r="L89" s="8">
        <f t="shared" si="27"/>
        <v>82</v>
      </c>
      <c r="M89" s="8">
        <f t="shared" si="28"/>
        <v>4.5</v>
      </c>
      <c r="N89" s="8">
        <f t="shared" si="29"/>
        <v>90</v>
      </c>
    </row>
    <row r="90" spans="1:14" ht="15.75" customHeight="1">
      <c r="A90" s="5"/>
      <c r="B90" s="11"/>
      <c r="C90" s="11"/>
      <c r="D90" s="11" t="s">
        <v>56</v>
      </c>
      <c r="E90" s="11">
        <f t="shared" si="33"/>
        <v>12</v>
      </c>
      <c r="F90" s="5">
        <v>1</v>
      </c>
      <c r="G90" s="7">
        <v>4</v>
      </c>
      <c r="H90" s="5">
        <v>7</v>
      </c>
      <c r="I90" s="5">
        <v>0</v>
      </c>
      <c r="J90" s="8">
        <f t="shared" si="24"/>
        <v>100</v>
      </c>
      <c r="K90" s="8">
        <f t="shared" si="26"/>
        <v>41.666666666666671</v>
      </c>
      <c r="L90" s="8">
        <f t="shared" si="27"/>
        <v>50.666666666666664</v>
      </c>
      <c r="M90" s="8">
        <f t="shared" si="28"/>
        <v>3.5</v>
      </c>
      <c r="N90" s="8">
        <f t="shared" si="29"/>
        <v>35</v>
      </c>
    </row>
    <row r="91" spans="1:14" ht="15.75" customHeight="1">
      <c r="A91" s="5"/>
      <c r="B91" s="11"/>
      <c r="C91" s="11"/>
      <c r="D91" s="11" t="s">
        <v>44</v>
      </c>
      <c r="E91" s="11">
        <f t="shared" si="33"/>
        <v>10</v>
      </c>
      <c r="F91" s="5">
        <v>5</v>
      </c>
      <c r="G91" s="7">
        <v>4</v>
      </c>
      <c r="H91" s="5">
        <v>1</v>
      </c>
      <c r="I91" s="5">
        <v>0</v>
      </c>
      <c r="J91" s="8">
        <f t="shared" si="24"/>
        <v>100</v>
      </c>
      <c r="K91" s="8">
        <f t="shared" si="26"/>
        <v>90</v>
      </c>
      <c r="L91" s="8">
        <f t="shared" si="27"/>
        <v>79.2</v>
      </c>
      <c r="M91" s="8">
        <f t="shared" si="28"/>
        <v>4.4000000000000004</v>
      </c>
      <c r="N91" s="8">
        <f t="shared" si="29"/>
        <v>82</v>
      </c>
    </row>
    <row r="92" spans="1:14" ht="15.75" customHeight="1">
      <c r="A92" s="5"/>
      <c r="B92" s="11"/>
      <c r="C92" s="11"/>
      <c r="D92" s="11" t="s">
        <v>72</v>
      </c>
      <c r="E92" s="11">
        <f t="shared" si="33"/>
        <v>7</v>
      </c>
      <c r="F92" s="5">
        <v>0</v>
      </c>
      <c r="G92" s="7">
        <v>1</v>
      </c>
      <c r="H92" s="5">
        <v>6</v>
      </c>
      <c r="I92" s="5">
        <v>0</v>
      </c>
      <c r="J92" s="8">
        <f t="shared" si="24"/>
        <v>100</v>
      </c>
      <c r="K92" s="8">
        <f t="shared" si="26"/>
        <v>14.285714285714286</v>
      </c>
      <c r="L92" s="8">
        <f t="shared" si="27"/>
        <v>40</v>
      </c>
      <c r="M92" s="8">
        <f t="shared" si="28"/>
        <v>3.1428571428571428</v>
      </c>
      <c r="N92" s="8">
        <f t="shared" si="29"/>
        <v>11.428571428571429</v>
      </c>
    </row>
    <row r="93" spans="1:14" ht="15.75" customHeight="1">
      <c r="A93" s="5"/>
      <c r="B93" s="11"/>
      <c r="C93" s="11"/>
      <c r="D93" s="11" t="s">
        <v>46</v>
      </c>
      <c r="E93" s="11">
        <f t="shared" si="33"/>
        <v>11</v>
      </c>
      <c r="F93" s="5">
        <v>1</v>
      </c>
      <c r="G93" s="7">
        <v>5</v>
      </c>
      <c r="H93" s="5">
        <v>4</v>
      </c>
      <c r="I93" s="5">
        <v>1</v>
      </c>
      <c r="J93" s="8">
        <f t="shared" si="24"/>
        <v>90.909090909090921</v>
      </c>
      <c r="K93" s="8">
        <f t="shared" si="26"/>
        <v>54.545454545454547</v>
      </c>
      <c r="L93" s="8">
        <f t="shared" si="27"/>
        <v>52.727272727272727</v>
      </c>
      <c r="M93" s="8">
        <f t="shared" si="28"/>
        <v>3.5454545454545454</v>
      </c>
      <c r="N93" s="8">
        <f t="shared" si="29"/>
        <v>45.454545454545453</v>
      </c>
    </row>
    <row r="94" spans="1:14" ht="15.75" customHeight="1">
      <c r="A94" s="5"/>
      <c r="B94" s="11"/>
      <c r="C94" s="11"/>
      <c r="D94" s="11" t="s">
        <v>47</v>
      </c>
      <c r="E94" s="11">
        <f t="shared" si="33"/>
        <v>9</v>
      </c>
      <c r="F94" s="5">
        <v>2</v>
      </c>
      <c r="G94" s="7">
        <v>5</v>
      </c>
      <c r="H94" s="5">
        <v>2</v>
      </c>
      <c r="I94" s="5">
        <v>0</v>
      </c>
      <c r="J94" s="8">
        <f t="shared" si="24"/>
        <v>100</v>
      </c>
      <c r="K94" s="8">
        <f t="shared" si="26"/>
        <v>77.777777777777771</v>
      </c>
      <c r="L94" s="8">
        <f t="shared" si="27"/>
        <v>65.777777777777771</v>
      </c>
      <c r="M94" s="8">
        <f t="shared" si="28"/>
        <v>4</v>
      </c>
      <c r="N94" s="8">
        <f t="shared" si="29"/>
        <v>66.666666666666671</v>
      </c>
    </row>
    <row r="95" spans="1:14" ht="15.75" customHeight="1">
      <c r="A95" s="5"/>
      <c r="B95" s="11"/>
      <c r="C95" s="11"/>
      <c r="D95" s="11" t="s">
        <v>48</v>
      </c>
      <c r="E95" s="11">
        <f t="shared" si="33"/>
        <v>6</v>
      </c>
      <c r="F95" s="5">
        <v>4</v>
      </c>
      <c r="G95" s="7">
        <v>0</v>
      </c>
      <c r="H95" s="5">
        <v>2</v>
      </c>
      <c r="I95" s="5">
        <v>0</v>
      </c>
      <c r="J95" s="8">
        <f t="shared" si="24"/>
        <v>100</v>
      </c>
      <c r="K95" s="8">
        <f t="shared" si="26"/>
        <v>66.666666666666671</v>
      </c>
      <c r="L95" s="8">
        <f t="shared" si="27"/>
        <v>78.666666666666671</v>
      </c>
      <c r="M95" s="8">
        <f t="shared" si="28"/>
        <v>4.333333333333333</v>
      </c>
      <c r="N95" s="8">
        <f t="shared" si="29"/>
        <v>66.666666666666671</v>
      </c>
    </row>
    <row r="96" spans="1:14" ht="15.75" customHeight="1">
      <c r="A96" s="5"/>
      <c r="B96" s="11"/>
      <c r="C96" s="11"/>
      <c r="D96" s="11" t="s">
        <v>71</v>
      </c>
      <c r="E96" s="11">
        <f t="shared" si="33"/>
        <v>5</v>
      </c>
      <c r="F96" s="5">
        <v>5</v>
      </c>
      <c r="G96" s="7">
        <v>0</v>
      </c>
      <c r="H96" s="5">
        <v>0</v>
      </c>
      <c r="I96" s="5">
        <v>0</v>
      </c>
      <c r="J96" s="8">
        <f t="shared" si="24"/>
        <v>100</v>
      </c>
      <c r="K96" s="8">
        <f t="shared" si="26"/>
        <v>100</v>
      </c>
      <c r="L96" s="8">
        <f t="shared" si="27"/>
        <v>100</v>
      </c>
      <c r="M96" s="8">
        <f t="shared" si="28"/>
        <v>5</v>
      </c>
      <c r="N96" s="8">
        <f t="shared" si="29"/>
        <v>100</v>
      </c>
    </row>
    <row r="97" spans="1:14" ht="15.75" customHeight="1">
      <c r="A97" s="5"/>
      <c r="B97" s="11"/>
      <c r="C97" s="11"/>
      <c r="D97" s="11" t="s">
        <v>74</v>
      </c>
      <c r="E97" s="11">
        <f t="shared" si="33"/>
        <v>15</v>
      </c>
      <c r="F97" s="5">
        <v>0</v>
      </c>
      <c r="G97" s="7">
        <v>0</v>
      </c>
      <c r="H97" s="5">
        <v>15</v>
      </c>
      <c r="I97" s="5">
        <v>0</v>
      </c>
      <c r="J97" s="8">
        <f t="shared" si="24"/>
        <v>100</v>
      </c>
      <c r="K97" s="8">
        <f t="shared" si="26"/>
        <v>0</v>
      </c>
      <c r="L97" s="8">
        <f t="shared" si="27"/>
        <v>36</v>
      </c>
      <c r="M97" s="8">
        <f t="shared" si="28"/>
        <v>3</v>
      </c>
      <c r="N97" s="8">
        <f t="shared" si="29"/>
        <v>0</v>
      </c>
    </row>
    <row r="98" spans="1:14" s="18" customFormat="1" ht="15.75" customHeight="1">
      <c r="A98" s="65"/>
      <c r="B98" s="11"/>
      <c r="C98" s="11"/>
      <c r="D98" s="11"/>
      <c r="E98" s="11">
        <f>SUM(E86:E97)</f>
        <v>99</v>
      </c>
      <c r="F98" s="11">
        <f t="shared" ref="F98:I98" si="36">SUM(F86:F97)</f>
        <v>31</v>
      </c>
      <c r="G98" s="11">
        <f t="shared" si="36"/>
        <v>23</v>
      </c>
      <c r="H98" s="11">
        <f t="shared" si="36"/>
        <v>44</v>
      </c>
      <c r="I98" s="11">
        <f t="shared" si="36"/>
        <v>1</v>
      </c>
      <c r="J98" s="39">
        <f t="shared" si="24"/>
        <v>98.98989898989899</v>
      </c>
      <c r="K98" s="39">
        <f t="shared" si="26"/>
        <v>54.545454545454547</v>
      </c>
      <c r="L98" s="39">
        <f t="shared" si="27"/>
        <v>62.343434343434346</v>
      </c>
      <c r="M98" s="39">
        <f t="shared" si="28"/>
        <v>3.8484848484848486</v>
      </c>
      <c r="N98" s="39">
        <f t="shared" si="29"/>
        <v>49.898989898989896</v>
      </c>
    </row>
    <row r="99" spans="1:14" s="18" customFormat="1" ht="15.75" customHeight="1">
      <c r="A99" s="65"/>
      <c r="B99" s="11"/>
      <c r="C99" s="11"/>
      <c r="D99" s="11"/>
      <c r="E99" s="11">
        <f>E98+E85+E82</f>
        <v>147</v>
      </c>
      <c r="F99" s="11">
        <f t="shared" ref="F99:I99" si="37">F98+F85+F82</f>
        <v>41</v>
      </c>
      <c r="G99" s="11">
        <f t="shared" si="37"/>
        <v>42</v>
      </c>
      <c r="H99" s="11">
        <f t="shared" si="37"/>
        <v>62</v>
      </c>
      <c r="I99" s="11">
        <f t="shared" si="37"/>
        <v>2</v>
      </c>
      <c r="J99" s="39">
        <f t="shared" si="24"/>
        <v>98.639455782312922</v>
      </c>
      <c r="K99" s="39">
        <f t="shared" si="26"/>
        <v>56.462585034013607</v>
      </c>
      <c r="L99" s="39">
        <f t="shared" si="27"/>
        <v>61.57823129251701</v>
      </c>
      <c r="M99" s="39">
        <f t="shared" si="28"/>
        <v>3.8299319727891157</v>
      </c>
      <c r="N99" s="39">
        <f t="shared" si="29"/>
        <v>50.748299319727892</v>
      </c>
    </row>
    <row r="100" spans="1:14" s="12" customFormat="1" ht="15.75" customHeight="1">
      <c r="A100" s="10"/>
      <c r="B100" s="11" t="s">
        <v>86</v>
      </c>
      <c r="C100" s="11" t="s">
        <v>77</v>
      </c>
      <c r="D100" s="11" t="s">
        <v>42</v>
      </c>
      <c r="E100" s="11">
        <f t="shared" si="33"/>
        <v>16</v>
      </c>
      <c r="F100" s="5">
        <v>2</v>
      </c>
      <c r="G100" s="7">
        <v>9</v>
      </c>
      <c r="H100" s="5">
        <v>5</v>
      </c>
      <c r="I100" s="5">
        <v>0</v>
      </c>
      <c r="J100" s="8">
        <f t="shared" si="24"/>
        <v>100</v>
      </c>
      <c r="K100" s="8">
        <f t="shared" si="26"/>
        <v>68.75</v>
      </c>
      <c r="L100" s="8">
        <f t="shared" si="27"/>
        <v>59.75</v>
      </c>
      <c r="M100" s="8">
        <f t="shared" si="28"/>
        <v>3.8125</v>
      </c>
      <c r="N100" s="8">
        <f t="shared" si="29"/>
        <v>57.5</v>
      </c>
    </row>
    <row r="101" spans="1:14" s="12" customFormat="1" ht="15.75" customHeight="1">
      <c r="A101" s="10"/>
      <c r="B101" s="11"/>
      <c r="C101" s="11"/>
      <c r="D101" s="11" t="s">
        <v>50</v>
      </c>
      <c r="E101" s="11">
        <f t="shared" si="33"/>
        <v>10</v>
      </c>
      <c r="F101" s="5">
        <v>7</v>
      </c>
      <c r="G101" s="7">
        <v>1</v>
      </c>
      <c r="H101" s="5">
        <v>2</v>
      </c>
      <c r="I101" s="5">
        <v>0</v>
      </c>
      <c r="J101" s="8">
        <f t="shared" si="24"/>
        <v>100</v>
      </c>
      <c r="K101" s="8">
        <f t="shared" si="26"/>
        <v>80</v>
      </c>
      <c r="L101" s="8">
        <f t="shared" si="27"/>
        <v>83.6</v>
      </c>
      <c r="M101" s="8">
        <f t="shared" si="28"/>
        <v>4.5</v>
      </c>
      <c r="N101" s="8">
        <f t="shared" si="29"/>
        <v>78</v>
      </c>
    </row>
    <row r="102" spans="1:14" s="12" customFormat="1" ht="15.75" customHeight="1">
      <c r="A102" s="10"/>
      <c r="B102" s="11"/>
      <c r="C102" s="11"/>
      <c r="D102" s="11" t="s">
        <v>54</v>
      </c>
      <c r="E102" s="11">
        <f t="shared" si="33"/>
        <v>6</v>
      </c>
      <c r="F102" s="5">
        <v>0</v>
      </c>
      <c r="G102" s="7">
        <v>3</v>
      </c>
      <c r="H102" s="5">
        <v>3</v>
      </c>
      <c r="I102" s="5">
        <v>0</v>
      </c>
      <c r="J102" s="8">
        <v>0</v>
      </c>
      <c r="K102" s="8">
        <f t="shared" si="26"/>
        <v>50</v>
      </c>
      <c r="L102" s="8">
        <f t="shared" si="27"/>
        <v>50</v>
      </c>
      <c r="M102" s="8">
        <f t="shared" si="28"/>
        <v>3.5</v>
      </c>
      <c r="N102" s="8">
        <f t="shared" si="29"/>
        <v>40</v>
      </c>
    </row>
    <row r="103" spans="1:14" s="12" customFormat="1" ht="15.75" customHeight="1">
      <c r="A103" s="10"/>
      <c r="B103" s="11"/>
      <c r="C103" s="11"/>
      <c r="D103" s="11"/>
      <c r="E103" s="11">
        <f>SUM(E100:E102)</f>
        <v>32</v>
      </c>
      <c r="F103" s="11">
        <f t="shared" ref="F103:I103" si="38">SUM(F100:F102)</f>
        <v>9</v>
      </c>
      <c r="G103" s="11">
        <f t="shared" si="38"/>
        <v>13</v>
      </c>
      <c r="H103" s="11">
        <f t="shared" si="38"/>
        <v>10</v>
      </c>
      <c r="I103" s="11">
        <f t="shared" si="38"/>
        <v>0</v>
      </c>
      <c r="J103" s="39">
        <f t="shared" si="24"/>
        <v>100</v>
      </c>
      <c r="K103" s="39">
        <f t="shared" si="26"/>
        <v>68.75</v>
      </c>
      <c r="L103" s="39">
        <f t="shared" si="27"/>
        <v>65.375</v>
      </c>
      <c r="M103" s="39">
        <f t="shared" si="28"/>
        <v>3.96875</v>
      </c>
      <c r="N103" s="39">
        <f t="shared" si="29"/>
        <v>60.625</v>
      </c>
    </row>
    <row r="104" spans="1:14" s="12" customFormat="1" ht="15.75" customHeight="1">
      <c r="A104" s="10"/>
      <c r="B104" s="11"/>
      <c r="C104" s="11" t="s">
        <v>30</v>
      </c>
      <c r="D104" s="11" t="s">
        <v>49</v>
      </c>
      <c r="E104" s="11">
        <f t="shared" si="33"/>
        <v>3</v>
      </c>
      <c r="F104" s="5">
        <v>2</v>
      </c>
      <c r="G104" s="7">
        <v>1</v>
      </c>
      <c r="H104" s="5">
        <v>0</v>
      </c>
      <c r="I104" s="5">
        <v>0</v>
      </c>
      <c r="J104" s="8">
        <f t="shared" si="24"/>
        <v>100</v>
      </c>
      <c r="K104" s="8">
        <f t="shared" si="26"/>
        <v>100</v>
      </c>
      <c r="L104" s="8">
        <f t="shared" si="27"/>
        <v>88</v>
      </c>
      <c r="M104" s="8">
        <f t="shared" si="28"/>
        <v>4.666666666666667</v>
      </c>
      <c r="N104" s="8">
        <f t="shared" si="29"/>
        <v>93.333333333333329</v>
      </c>
    </row>
    <row r="105" spans="1:14" s="12" customFormat="1" ht="15.75" customHeight="1">
      <c r="A105" s="10"/>
      <c r="B105" s="11"/>
      <c r="C105" s="11"/>
      <c r="D105" s="11" t="s">
        <v>53</v>
      </c>
      <c r="E105" s="11">
        <f t="shared" si="33"/>
        <v>13</v>
      </c>
      <c r="F105" s="11">
        <v>1</v>
      </c>
      <c r="G105" s="11">
        <v>4</v>
      </c>
      <c r="H105" s="11">
        <v>7</v>
      </c>
      <c r="I105" s="11">
        <v>1</v>
      </c>
      <c r="J105" s="8">
        <f t="shared" si="24"/>
        <v>92.307692307692307</v>
      </c>
      <c r="K105" s="8">
        <f t="shared" si="26"/>
        <v>38.46153846153846</v>
      </c>
      <c r="L105" s="8">
        <f t="shared" si="27"/>
        <v>48</v>
      </c>
      <c r="M105" s="8">
        <f t="shared" si="28"/>
        <v>3.3846153846153846</v>
      </c>
      <c r="N105" s="8">
        <f t="shared" si="29"/>
        <v>32.307692307692307</v>
      </c>
    </row>
    <row r="106" spans="1:14" s="12" customFormat="1" ht="15.75" customHeight="1">
      <c r="A106" s="10"/>
      <c r="B106" s="11"/>
      <c r="C106" s="59"/>
      <c r="D106" s="59"/>
      <c r="E106" s="11">
        <f>SUM(E104:E105)</f>
        <v>16</v>
      </c>
      <c r="F106" s="11">
        <f t="shared" ref="F106:I106" si="39">SUM(F104:F105)</f>
        <v>3</v>
      </c>
      <c r="G106" s="11">
        <f t="shared" si="39"/>
        <v>5</v>
      </c>
      <c r="H106" s="11">
        <f t="shared" si="39"/>
        <v>7</v>
      </c>
      <c r="I106" s="11">
        <f t="shared" si="39"/>
        <v>1</v>
      </c>
      <c r="J106" s="39">
        <f t="shared" si="24"/>
        <v>93.75</v>
      </c>
      <c r="K106" s="39">
        <f t="shared" si="26"/>
        <v>50</v>
      </c>
      <c r="L106" s="39">
        <f t="shared" si="27"/>
        <v>55.5</v>
      </c>
      <c r="M106" s="39">
        <f t="shared" si="28"/>
        <v>3.625</v>
      </c>
      <c r="N106" s="39">
        <f t="shared" si="29"/>
        <v>43.75</v>
      </c>
    </row>
    <row r="107" spans="1:14" s="12" customFormat="1" ht="15.75" customHeight="1">
      <c r="A107" s="10"/>
      <c r="B107" s="11"/>
      <c r="C107" s="11" t="s">
        <v>25</v>
      </c>
      <c r="D107" s="11" t="s">
        <v>51</v>
      </c>
      <c r="E107" s="11">
        <f t="shared" si="33"/>
        <v>5</v>
      </c>
      <c r="F107" s="5">
        <v>2</v>
      </c>
      <c r="G107" s="7">
        <v>1</v>
      </c>
      <c r="H107" s="5">
        <v>2</v>
      </c>
      <c r="I107" s="5">
        <v>0</v>
      </c>
      <c r="J107" s="8">
        <f t="shared" si="24"/>
        <v>100</v>
      </c>
      <c r="K107" s="8">
        <f t="shared" si="26"/>
        <v>60</v>
      </c>
      <c r="L107" s="8">
        <f t="shared" si="27"/>
        <v>67.2</v>
      </c>
      <c r="M107" s="8">
        <f t="shared" si="28"/>
        <v>4</v>
      </c>
      <c r="N107" s="8">
        <f t="shared" si="29"/>
        <v>56</v>
      </c>
    </row>
    <row r="108" spans="1:14" s="12" customFormat="1" ht="15.75" customHeight="1">
      <c r="A108" s="10"/>
      <c r="B108" s="11"/>
      <c r="C108" s="11"/>
      <c r="D108" s="11" t="s">
        <v>55</v>
      </c>
      <c r="E108" s="11">
        <f t="shared" si="33"/>
        <v>10</v>
      </c>
      <c r="F108" s="5">
        <v>5</v>
      </c>
      <c r="G108" s="7">
        <v>3</v>
      </c>
      <c r="H108" s="5">
        <v>2</v>
      </c>
      <c r="I108" s="5">
        <v>0</v>
      </c>
      <c r="J108" s="8">
        <f t="shared" si="24"/>
        <v>100</v>
      </c>
      <c r="K108" s="8">
        <f t="shared" si="26"/>
        <v>80</v>
      </c>
      <c r="L108" s="8">
        <f t="shared" si="27"/>
        <v>76.400000000000006</v>
      </c>
      <c r="M108" s="8">
        <f t="shared" si="28"/>
        <v>4.3</v>
      </c>
      <c r="N108" s="8">
        <f t="shared" si="29"/>
        <v>74</v>
      </c>
    </row>
    <row r="109" spans="1:14" s="12" customFormat="1" ht="15.75" customHeight="1">
      <c r="A109" s="10"/>
      <c r="B109" s="11"/>
      <c r="C109" s="11"/>
      <c r="D109" s="11" t="s">
        <v>45</v>
      </c>
      <c r="E109" s="11">
        <f t="shared" si="33"/>
        <v>7</v>
      </c>
      <c r="F109" s="5">
        <v>4</v>
      </c>
      <c r="G109" s="7">
        <v>3</v>
      </c>
      <c r="H109" s="5">
        <v>0</v>
      </c>
      <c r="I109" s="5">
        <v>0</v>
      </c>
      <c r="J109" s="8">
        <f t="shared" si="24"/>
        <v>100</v>
      </c>
      <c r="K109" s="8">
        <f t="shared" si="26"/>
        <v>100</v>
      </c>
      <c r="L109" s="8">
        <f t="shared" si="27"/>
        <v>84.571428571428569</v>
      </c>
      <c r="M109" s="8">
        <f t="shared" si="28"/>
        <v>4.5714285714285712</v>
      </c>
      <c r="N109" s="8">
        <f t="shared" si="29"/>
        <v>91.428571428571431</v>
      </c>
    </row>
    <row r="110" spans="1:14" s="12" customFormat="1" ht="15.75" customHeight="1">
      <c r="A110" s="10"/>
      <c r="B110" s="11"/>
      <c r="C110" s="11"/>
      <c r="D110" s="11" t="s">
        <v>43</v>
      </c>
      <c r="E110" s="11">
        <f t="shared" si="33"/>
        <v>2</v>
      </c>
      <c r="F110" s="5">
        <v>2</v>
      </c>
      <c r="G110" s="7">
        <v>0</v>
      </c>
      <c r="H110" s="5">
        <v>0</v>
      </c>
      <c r="I110" s="5">
        <v>0</v>
      </c>
      <c r="J110" s="8">
        <f t="shared" si="24"/>
        <v>100</v>
      </c>
      <c r="K110" s="8">
        <f t="shared" si="26"/>
        <v>100</v>
      </c>
      <c r="L110" s="8">
        <f t="shared" si="27"/>
        <v>100</v>
      </c>
      <c r="M110" s="8">
        <f t="shared" si="28"/>
        <v>5</v>
      </c>
      <c r="N110" s="8">
        <f t="shared" si="29"/>
        <v>100</v>
      </c>
    </row>
    <row r="111" spans="1:14" s="12" customFormat="1" ht="15.75" customHeight="1">
      <c r="A111" s="10"/>
      <c r="B111" s="11"/>
      <c r="C111" s="11"/>
      <c r="D111" s="11" t="s">
        <v>56</v>
      </c>
      <c r="E111" s="11">
        <f t="shared" si="33"/>
        <v>12</v>
      </c>
      <c r="F111" s="5">
        <v>1</v>
      </c>
      <c r="G111" s="7">
        <v>3</v>
      </c>
      <c r="H111" s="5">
        <v>8</v>
      </c>
      <c r="I111" s="5">
        <v>0</v>
      </c>
      <c r="J111" s="8">
        <f t="shared" si="24"/>
        <v>100</v>
      </c>
      <c r="K111" s="8">
        <f t="shared" si="26"/>
        <v>33.333333333333336</v>
      </c>
      <c r="L111" s="8">
        <f t="shared" si="27"/>
        <v>48.333333333333336</v>
      </c>
      <c r="M111" s="8">
        <f t="shared" si="28"/>
        <v>3.4166666666666665</v>
      </c>
      <c r="N111" s="8">
        <f t="shared" si="29"/>
        <v>28.333333333333332</v>
      </c>
    </row>
    <row r="112" spans="1:14" s="12" customFormat="1" ht="15.75" customHeight="1">
      <c r="A112" s="10"/>
      <c r="B112" s="11"/>
      <c r="C112" s="11"/>
      <c r="D112" s="11" t="s">
        <v>44</v>
      </c>
      <c r="E112" s="11">
        <f t="shared" si="33"/>
        <v>10</v>
      </c>
      <c r="F112" s="5">
        <v>8</v>
      </c>
      <c r="G112" s="7">
        <v>1</v>
      </c>
      <c r="H112" s="5">
        <v>1</v>
      </c>
      <c r="I112" s="5">
        <v>0</v>
      </c>
      <c r="J112" s="8">
        <f t="shared" si="24"/>
        <v>100</v>
      </c>
      <c r="K112" s="8">
        <f t="shared" si="26"/>
        <v>90</v>
      </c>
      <c r="L112" s="8">
        <f t="shared" si="27"/>
        <v>90</v>
      </c>
      <c r="M112" s="8">
        <f t="shared" si="28"/>
        <v>4.7</v>
      </c>
      <c r="N112" s="8">
        <f t="shared" si="29"/>
        <v>88</v>
      </c>
    </row>
    <row r="113" spans="1:14" s="12" customFormat="1" ht="15.75" customHeight="1">
      <c r="A113" s="10"/>
      <c r="B113" s="11"/>
      <c r="C113" s="11"/>
      <c r="D113" s="11" t="s">
        <v>72</v>
      </c>
      <c r="E113" s="11">
        <f t="shared" si="33"/>
        <v>7</v>
      </c>
      <c r="F113" s="5">
        <v>1</v>
      </c>
      <c r="G113" s="7">
        <v>0</v>
      </c>
      <c r="H113" s="5">
        <v>6</v>
      </c>
      <c r="I113" s="5">
        <v>0</v>
      </c>
      <c r="J113" s="8">
        <f t="shared" si="24"/>
        <v>100</v>
      </c>
      <c r="K113" s="8">
        <f t="shared" si="26"/>
        <v>14.285714285714286</v>
      </c>
      <c r="L113" s="8">
        <f t="shared" si="27"/>
        <v>45.142857142857146</v>
      </c>
      <c r="M113" s="8">
        <f t="shared" si="28"/>
        <v>3.2857142857142856</v>
      </c>
      <c r="N113" s="8">
        <f t="shared" si="29"/>
        <v>14.285714285714286</v>
      </c>
    </row>
    <row r="114" spans="1:14" s="12" customFormat="1" ht="15.75" customHeight="1">
      <c r="A114" s="10"/>
      <c r="B114" s="11"/>
      <c r="C114" s="11"/>
      <c r="D114" s="11" t="s">
        <v>46</v>
      </c>
      <c r="E114" s="11">
        <f t="shared" si="33"/>
        <v>11</v>
      </c>
      <c r="F114" s="5">
        <v>1</v>
      </c>
      <c r="G114" s="7">
        <v>3</v>
      </c>
      <c r="H114" s="5">
        <v>6</v>
      </c>
      <c r="I114" s="5">
        <v>1</v>
      </c>
      <c r="J114" s="8">
        <f t="shared" si="24"/>
        <v>90.909090909090921</v>
      </c>
      <c r="K114" s="8">
        <f t="shared" si="26"/>
        <v>36.363636363636367</v>
      </c>
      <c r="L114" s="8">
        <f t="shared" si="27"/>
        <v>47.636363636363633</v>
      </c>
      <c r="M114" s="8">
        <f t="shared" si="28"/>
        <v>3.3636363636363638</v>
      </c>
      <c r="N114" s="8">
        <f t="shared" si="29"/>
        <v>30.90909090909091</v>
      </c>
    </row>
    <row r="115" spans="1:14" s="12" customFormat="1" ht="15.75" customHeight="1">
      <c r="A115" s="10"/>
      <c r="B115" s="11"/>
      <c r="C115" s="11"/>
      <c r="D115" s="11" t="s">
        <v>47</v>
      </c>
      <c r="E115" s="11">
        <f t="shared" si="33"/>
        <v>9</v>
      </c>
      <c r="F115" s="5">
        <v>4</v>
      </c>
      <c r="G115" s="7">
        <v>4</v>
      </c>
      <c r="H115" s="5">
        <v>1</v>
      </c>
      <c r="I115" s="5">
        <v>0</v>
      </c>
      <c r="J115" s="8">
        <f t="shared" si="24"/>
        <v>100</v>
      </c>
      <c r="K115" s="8">
        <f t="shared" si="26"/>
        <v>88.888888888888886</v>
      </c>
      <c r="L115" s="8">
        <f t="shared" si="27"/>
        <v>76.888888888888886</v>
      </c>
      <c r="M115" s="8">
        <f t="shared" si="28"/>
        <v>4.333333333333333</v>
      </c>
      <c r="N115" s="8">
        <f t="shared" si="29"/>
        <v>80</v>
      </c>
    </row>
    <row r="116" spans="1:14" s="12" customFormat="1" ht="15.75" customHeight="1">
      <c r="A116" s="10"/>
      <c r="B116" s="11"/>
      <c r="C116" s="11"/>
      <c r="D116" s="11" t="s">
        <v>48</v>
      </c>
      <c r="E116" s="11">
        <f t="shared" si="33"/>
        <v>6</v>
      </c>
      <c r="F116" s="5">
        <v>4</v>
      </c>
      <c r="G116" s="7">
        <v>1</v>
      </c>
      <c r="H116" s="5">
        <v>1</v>
      </c>
      <c r="I116" s="5">
        <v>0</v>
      </c>
      <c r="J116" s="8">
        <f t="shared" si="24"/>
        <v>100</v>
      </c>
      <c r="K116" s="8">
        <f t="shared" si="26"/>
        <v>83.333333333333343</v>
      </c>
      <c r="L116" s="8">
        <f t="shared" si="27"/>
        <v>83.333333333333329</v>
      </c>
      <c r="M116" s="8">
        <f t="shared" si="28"/>
        <v>4.5</v>
      </c>
      <c r="N116" s="8">
        <f t="shared" si="29"/>
        <v>80</v>
      </c>
    </row>
    <row r="117" spans="1:14" s="12" customFormat="1" ht="15.75" customHeight="1">
      <c r="A117" s="10"/>
      <c r="B117" s="11"/>
      <c r="C117" s="11"/>
      <c r="D117" s="11" t="s">
        <v>71</v>
      </c>
      <c r="E117" s="11">
        <f t="shared" si="33"/>
        <v>5</v>
      </c>
      <c r="F117" s="5">
        <v>5</v>
      </c>
      <c r="G117" s="7">
        <v>0</v>
      </c>
      <c r="H117" s="5">
        <v>0</v>
      </c>
      <c r="I117" s="5">
        <v>0</v>
      </c>
      <c r="J117" s="8">
        <f t="shared" si="24"/>
        <v>100</v>
      </c>
      <c r="K117" s="8">
        <f t="shared" si="26"/>
        <v>100</v>
      </c>
      <c r="L117" s="8">
        <f t="shared" si="27"/>
        <v>100</v>
      </c>
      <c r="M117" s="8">
        <f t="shared" si="28"/>
        <v>5</v>
      </c>
      <c r="N117" s="8">
        <f t="shared" si="29"/>
        <v>100</v>
      </c>
    </row>
    <row r="118" spans="1:14" s="12" customFormat="1" ht="15.75" customHeight="1">
      <c r="A118" s="10"/>
      <c r="B118" s="11"/>
      <c r="C118" s="11"/>
      <c r="D118" s="11" t="s">
        <v>74</v>
      </c>
      <c r="E118" s="11">
        <f t="shared" si="33"/>
        <v>15</v>
      </c>
      <c r="F118" s="5">
        <v>0</v>
      </c>
      <c r="G118" s="7">
        <v>2</v>
      </c>
      <c r="H118" s="5">
        <v>13</v>
      </c>
      <c r="I118" s="5">
        <v>0</v>
      </c>
      <c r="J118" s="8">
        <f t="shared" si="24"/>
        <v>100</v>
      </c>
      <c r="K118" s="8">
        <f t="shared" si="26"/>
        <v>13.333333333333334</v>
      </c>
      <c r="L118" s="8">
        <f t="shared" si="27"/>
        <v>39.733333333333334</v>
      </c>
      <c r="M118" s="8">
        <f t="shared" si="28"/>
        <v>3.1333333333333333</v>
      </c>
      <c r="N118" s="8">
        <f t="shared" si="29"/>
        <v>10.666666666666666</v>
      </c>
    </row>
    <row r="119" spans="1:14" s="12" customFormat="1" ht="15.75" customHeight="1">
      <c r="A119" s="10"/>
      <c r="B119" s="11"/>
      <c r="C119" s="11"/>
      <c r="D119" s="11">
        <v>10</v>
      </c>
      <c r="E119" s="11">
        <f t="shared" si="33"/>
        <v>3</v>
      </c>
      <c r="F119" s="5">
        <v>2</v>
      </c>
      <c r="G119" s="7">
        <v>0</v>
      </c>
      <c r="H119" s="5">
        <v>1</v>
      </c>
      <c r="I119" s="5">
        <v>0</v>
      </c>
      <c r="J119" s="8">
        <f t="shared" si="24"/>
        <v>100</v>
      </c>
      <c r="K119" s="8">
        <f t="shared" si="26"/>
        <v>66.666666666666671</v>
      </c>
      <c r="L119" s="8">
        <f t="shared" si="27"/>
        <v>78.666666666666671</v>
      </c>
      <c r="M119" s="8">
        <f t="shared" si="28"/>
        <v>4.333333333333333</v>
      </c>
      <c r="N119" s="8">
        <f t="shared" si="29"/>
        <v>66.666666666666671</v>
      </c>
    </row>
    <row r="120" spans="1:14" s="12" customFormat="1" ht="15.75" customHeight="1">
      <c r="A120" s="10"/>
      <c r="B120" s="11"/>
      <c r="C120" s="11"/>
      <c r="D120" s="11">
        <v>11</v>
      </c>
      <c r="E120" s="11">
        <f t="shared" si="33"/>
        <v>5</v>
      </c>
      <c r="F120" s="6">
        <v>5</v>
      </c>
      <c r="G120" s="6">
        <v>0</v>
      </c>
      <c r="H120" s="6">
        <v>0</v>
      </c>
      <c r="I120" s="5">
        <v>0</v>
      </c>
      <c r="J120" s="8">
        <f t="shared" si="24"/>
        <v>100</v>
      </c>
      <c r="K120" s="8">
        <f t="shared" si="26"/>
        <v>100</v>
      </c>
      <c r="L120" s="8">
        <f t="shared" si="27"/>
        <v>100</v>
      </c>
      <c r="M120" s="8">
        <f t="shared" si="28"/>
        <v>5</v>
      </c>
      <c r="N120" s="8">
        <f t="shared" si="29"/>
        <v>100</v>
      </c>
    </row>
    <row r="121" spans="1:14" s="12" customFormat="1" ht="15.75" customHeight="1">
      <c r="A121" s="10"/>
      <c r="B121" s="11"/>
      <c r="C121" s="11"/>
      <c r="D121" s="11"/>
      <c r="E121" s="11">
        <f>SUM(E107:E120)</f>
        <v>107</v>
      </c>
      <c r="F121" s="11">
        <f t="shared" ref="F121:I121" si="40">SUM(F107:F120)</f>
        <v>44</v>
      </c>
      <c r="G121" s="11">
        <f t="shared" si="40"/>
        <v>21</v>
      </c>
      <c r="H121" s="11">
        <f t="shared" si="40"/>
        <v>41</v>
      </c>
      <c r="I121" s="11">
        <f t="shared" si="40"/>
        <v>1</v>
      </c>
      <c r="J121" s="39">
        <f t="shared" si="24"/>
        <v>99.065420560747668</v>
      </c>
      <c r="K121" s="39">
        <f t="shared" si="26"/>
        <v>60.747663551401871</v>
      </c>
      <c r="L121" s="39">
        <f t="shared" si="27"/>
        <v>67.626168224299064</v>
      </c>
      <c r="M121" s="39">
        <f t="shared" si="28"/>
        <v>4.009345794392523</v>
      </c>
      <c r="N121" s="39">
        <f t="shared" si="29"/>
        <v>56.822429906542055</v>
      </c>
    </row>
    <row r="122" spans="1:14" s="12" customFormat="1" ht="15.75" customHeight="1">
      <c r="A122" s="10"/>
      <c r="B122" s="11"/>
      <c r="C122" s="11"/>
      <c r="D122" s="11"/>
      <c r="E122" s="11">
        <f>E121+E106+E103</f>
        <v>155</v>
      </c>
      <c r="F122" s="11">
        <f t="shared" ref="F122:I122" si="41">F121+F106+F103</f>
        <v>56</v>
      </c>
      <c r="G122" s="11">
        <f t="shared" si="41"/>
        <v>39</v>
      </c>
      <c r="H122" s="11">
        <f t="shared" si="41"/>
        <v>58</v>
      </c>
      <c r="I122" s="11">
        <f t="shared" si="41"/>
        <v>2</v>
      </c>
      <c r="J122" s="39">
        <f t="shared" si="24"/>
        <v>98.709677419354833</v>
      </c>
      <c r="K122" s="39">
        <f t="shared" si="26"/>
        <v>61.29032258064516</v>
      </c>
      <c r="L122" s="39">
        <f t="shared" si="27"/>
        <v>65.909677419354836</v>
      </c>
      <c r="M122" s="39">
        <f t="shared" si="28"/>
        <v>3.9612903225806453</v>
      </c>
      <c r="N122" s="39">
        <f t="shared" si="29"/>
        <v>56.258064516129032</v>
      </c>
    </row>
    <row r="123" spans="1:14" ht="15.75" customHeight="1">
      <c r="A123" s="5"/>
      <c r="B123" s="6" t="s">
        <v>9</v>
      </c>
      <c r="C123" s="11" t="s">
        <v>10</v>
      </c>
      <c r="D123" s="11" t="s">
        <v>45</v>
      </c>
      <c r="E123" s="11">
        <f t="shared" si="33"/>
        <v>15</v>
      </c>
      <c r="F123" s="5">
        <v>6</v>
      </c>
      <c r="G123" s="7">
        <v>7</v>
      </c>
      <c r="H123" s="5">
        <v>2</v>
      </c>
      <c r="I123" s="5">
        <v>0</v>
      </c>
      <c r="J123" s="8">
        <f t="shared" si="24"/>
        <v>100</v>
      </c>
      <c r="K123" s="8">
        <f t="shared" si="26"/>
        <v>86.666666666666671</v>
      </c>
      <c r="L123" s="8">
        <f t="shared" si="27"/>
        <v>74.666666666666671</v>
      </c>
      <c r="M123" s="8">
        <f t="shared" si="28"/>
        <v>4.2666666666666666</v>
      </c>
      <c r="N123" s="8">
        <f t="shared" si="29"/>
        <v>77.333333333333329</v>
      </c>
    </row>
    <row r="124" spans="1:14" ht="15.75" customHeight="1">
      <c r="A124" s="5"/>
      <c r="B124" s="6"/>
      <c r="C124" s="11"/>
      <c r="D124" s="11" t="s">
        <v>43</v>
      </c>
      <c r="E124" s="11">
        <f t="shared" si="33"/>
        <v>14</v>
      </c>
      <c r="F124" s="5">
        <v>6</v>
      </c>
      <c r="G124" s="7">
        <v>2</v>
      </c>
      <c r="H124" s="5">
        <v>6</v>
      </c>
      <c r="I124" s="5">
        <v>0</v>
      </c>
      <c r="J124" s="8">
        <f t="shared" si="24"/>
        <v>100</v>
      </c>
      <c r="K124" s="8">
        <f t="shared" si="26"/>
        <v>57.142857142857146</v>
      </c>
      <c r="L124" s="8">
        <f t="shared" si="27"/>
        <v>67.428571428571431</v>
      </c>
      <c r="M124" s="8">
        <f t="shared" si="28"/>
        <v>4</v>
      </c>
      <c r="N124" s="8">
        <f t="shared" si="29"/>
        <v>54.285714285714285</v>
      </c>
    </row>
    <row r="125" spans="1:14" ht="15.75" customHeight="1">
      <c r="A125" s="5"/>
      <c r="B125" s="6"/>
      <c r="C125" s="11"/>
      <c r="D125" s="11" t="s">
        <v>56</v>
      </c>
      <c r="E125" s="11">
        <f t="shared" si="33"/>
        <v>12</v>
      </c>
      <c r="F125" s="5">
        <v>1</v>
      </c>
      <c r="G125" s="7">
        <v>5</v>
      </c>
      <c r="H125" s="5">
        <v>6</v>
      </c>
      <c r="I125" s="5">
        <v>0</v>
      </c>
      <c r="J125" s="8">
        <f t="shared" si="24"/>
        <v>100</v>
      </c>
      <c r="K125" s="8">
        <f t="shared" si="26"/>
        <v>50</v>
      </c>
      <c r="L125" s="8">
        <f t="shared" si="27"/>
        <v>53</v>
      </c>
      <c r="M125" s="8">
        <f t="shared" si="28"/>
        <v>3.5833333333333335</v>
      </c>
      <c r="N125" s="8">
        <f t="shared" si="29"/>
        <v>41.666666666666664</v>
      </c>
    </row>
    <row r="126" spans="1:14" ht="15.75" customHeight="1">
      <c r="A126" s="5"/>
      <c r="B126" s="6"/>
      <c r="C126" s="11"/>
      <c r="D126" s="11" t="s">
        <v>50</v>
      </c>
      <c r="E126" s="11">
        <f t="shared" si="33"/>
        <v>17</v>
      </c>
      <c r="F126" s="5">
        <v>4</v>
      </c>
      <c r="G126" s="7">
        <v>4</v>
      </c>
      <c r="H126" s="5">
        <v>9</v>
      </c>
      <c r="I126" s="5">
        <v>0</v>
      </c>
      <c r="J126" s="8">
        <f t="shared" si="24"/>
        <v>100</v>
      </c>
      <c r="K126" s="8">
        <f t="shared" si="26"/>
        <v>47.058823529411768</v>
      </c>
      <c r="L126" s="8">
        <f t="shared" si="27"/>
        <v>57.647058823529413</v>
      </c>
      <c r="M126" s="8">
        <f t="shared" si="28"/>
        <v>3.7058823529411766</v>
      </c>
      <c r="N126" s="8">
        <f t="shared" si="29"/>
        <v>42.352941176470587</v>
      </c>
    </row>
    <row r="127" spans="1:14" ht="15.75" customHeight="1">
      <c r="A127" s="5"/>
      <c r="B127" s="6"/>
      <c r="C127" s="11"/>
      <c r="D127" s="11" t="s">
        <v>54</v>
      </c>
      <c r="E127" s="11">
        <f t="shared" si="33"/>
        <v>17</v>
      </c>
      <c r="F127" s="5">
        <v>5</v>
      </c>
      <c r="G127" s="7">
        <v>5</v>
      </c>
      <c r="H127" s="5">
        <v>7</v>
      </c>
      <c r="I127" s="5">
        <v>0</v>
      </c>
      <c r="J127" s="8">
        <f t="shared" si="24"/>
        <v>100</v>
      </c>
      <c r="K127" s="8">
        <f t="shared" si="26"/>
        <v>58.82352941176471</v>
      </c>
      <c r="L127" s="8">
        <f t="shared" si="27"/>
        <v>63.058823529411768</v>
      </c>
      <c r="M127" s="8">
        <f t="shared" si="28"/>
        <v>3.8823529411764706</v>
      </c>
      <c r="N127" s="8">
        <f t="shared" si="29"/>
        <v>52.941176470588232</v>
      </c>
    </row>
    <row r="128" spans="1:14" ht="15.75" customHeight="1">
      <c r="A128" s="5"/>
      <c r="B128" s="6"/>
      <c r="C128" s="11"/>
      <c r="D128" s="11" t="s">
        <v>46</v>
      </c>
      <c r="E128" s="11">
        <f t="shared" si="33"/>
        <v>17</v>
      </c>
      <c r="F128" s="5">
        <v>3</v>
      </c>
      <c r="G128" s="7">
        <v>4</v>
      </c>
      <c r="H128" s="5">
        <v>10</v>
      </c>
      <c r="I128" s="5">
        <v>0</v>
      </c>
      <c r="J128" s="8">
        <f t="shared" si="24"/>
        <v>100</v>
      </c>
      <c r="K128" s="8">
        <f t="shared" si="26"/>
        <v>41.176470588235297</v>
      </c>
      <c r="L128" s="8">
        <f t="shared" si="27"/>
        <v>53.882352941176471</v>
      </c>
      <c r="M128" s="8">
        <f t="shared" si="28"/>
        <v>3.5882352941176472</v>
      </c>
      <c r="N128" s="8">
        <f t="shared" si="29"/>
        <v>36.470588235294116</v>
      </c>
    </row>
    <row r="129" spans="1:14" ht="15.75" customHeight="1">
      <c r="A129" s="5"/>
      <c r="B129" s="6"/>
      <c r="C129" s="11"/>
      <c r="D129" s="11" t="s">
        <v>47</v>
      </c>
      <c r="E129" s="11">
        <f t="shared" si="33"/>
        <v>16</v>
      </c>
      <c r="F129" s="5">
        <v>5</v>
      </c>
      <c r="G129" s="7">
        <v>7</v>
      </c>
      <c r="H129" s="5">
        <v>4</v>
      </c>
      <c r="I129" s="5">
        <v>0</v>
      </c>
      <c r="J129" s="8">
        <f t="shared" ref="J129:J215" si="42">100/E129*(F129+G129+H129)</f>
        <v>100</v>
      </c>
      <c r="K129" s="8">
        <f t="shared" si="26"/>
        <v>75</v>
      </c>
      <c r="L129" s="8">
        <f t="shared" si="27"/>
        <v>68.25</v>
      </c>
      <c r="M129" s="8">
        <f t="shared" si="28"/>
        <v>4.0625</v>
      </c>
      <c r="N129" s="8">
        <f t="shared" si="29"/>
        <v>66.25</v>
      </c>
    </row>
    <row r="130" spans="1:14" ht="15.75" customHeight="1">
      <c r="A130" s="5"/>
      <c r="B130" s="6"/>
      <c r="C130" s="11"/>
      <c r="D130" s="11" t="s">
        <v>48</v>
      </c>
      <c r="E130" s="11">
        <f t="shared" si="33"/>
        <v>16</v>
      </c>
      <c r="F130" s="5">
        <v>4</v>
      </c>
      <c r="G130" s="7">
        <v>6</v>
      </c>
      <c r="H130" s="5">
        <v>6</v>
      </c>
      <c r="I130" s="5">
        <v>0</v>
      </c>
      <c r="J130" s="8">
        <f t="shared" si="42"/>
        <v>100</v>
      </c>
      <c r="K130" s="8">
        <f t="shared" si="26"/>
        <v>62.5</v>
      </c>
      <c r="L130" s="8">
        <f t="shared" si="27"/>
        <v>62.5</v>
      </c>
      <c r="M130" s="8">
        <f t="shared" si="28"/>
        <v>3.875</v>
      </c>
      <c r="N130" s="8">
        <f t="shared" si="29"/>
        <v>55</v>
      </c>
    </row>
    <row r="131" spans="1:14" ht="15.75" customHeight="1">
      <c r="A131" s="5"/>
      <c r="B131" s="6"/>
      <c r="C131" s="11"/>
      <c r="D131" s="11" t="s">
        <v>71</v>
      </c>
      <c r="E131" s="11">
        <f t="shared" si="33"/>
        <v>20</v>
      </c>
      <c r="F131" s="5">
        <v>5</v>
      </c>
      <c r="G131" s="7">
        <v>11</v>
      </c>
      <c r="H131" s="5">
        <v>4</v>
      </c>
      <c r="I131" s="5">
        <v>0</v>
      </c>
      <c r="J131" s="8">
        <f t="shared" si="42"/>
        <v>100</v>
      </c>
      <c r="K131" s="8">
        <f t="shared" si="26"/>
        <v>80</v>
      </c>
      <c r="L131" s="8">
        <f t="shared" si="27"/>
        <v>67.400000000000006</v>
      </c>
      <c r="M131" s="8">
        <f t="shared" si="28"/>
        <v>4.05</v>
      </c>
      <c r="N131" s="8">
        <f t="shared" si="29"/>
        <v>69</v>
      </c>
    </row>
    <row r="132" spans="1:14" ht="15.75" customHeight="1">
      <c r="A132" s="5"/>
      <c r="B132" s="6"/>
      <c r="C132" s="11"/>
      <c r="D132" s="11" t="s">
        <v>74</v>
      </c>
      <c r="E132" s="11">
        <f t="shared" si="33"/>
        <v>15</v>
      </c>
      <c r="F132" s="5">
        <v>1</v>
      </c>
      <c r="G132" s="7">
        <v>4</v>
      </c>
      <c r="H132" s="5">
        <v>10</v>
      </c>
      <c r="I132" s="5">
        <v>0</v>
      </c>
      <c r="J132" s="8">
        <f t="shared" si="42"/>
        <v>100</v>
      </c>
      <c r="K132" s="8">
        <f t="shared" si="26"/>
        <v>33.333333333333336</v>
      </c>
      <c r="L132" s="8">
        <f t="shared" si="27"/>
        <v>47.733333333333334</v>
      </c>
      <c r="M132" s="8">
        <f t="shared" si="28"/>
        <v>3.4</v>
      </c>
      <c r="N132" s="8">
        <f t="shared" si="29"/>
        <v>28</v>
      </c>
    </row>
    <row r="133" spans="1:14" ht="15.75" customHeight="1">
      <c r="A133" s="5"/>
      <c r="B133" s="6"/>
      <c r="C133" s="11"/>
      <c r="D133" s="11">
        <v>10</v>
      </c>
      <c r="E133" s="11">
        <f t="shared" si="33"/>
        <v>18</v>
      </c>
      <c r="F133" s="5">
        <v>10</v>
      </c>
      <c r="G133" s="7">
        <v>7</v>
      </c>
      <c r="H133" s="5">
        <v>1</v>
      </c>
      <c r="I133" s="5">
        <v>0</v>
      </c>
      <c r="J133" s="8">
        <f t="shared" si="42"/>
        <v>100</v>
      </c>
      <c r="K133" s="8">
        <f t="shared" ref="K133:K196" si="43">100/E133*(G133+F133)</f>
        <v>94.444444444444443</v>
      </c>
      <c r="L133" s="8">
        <f t="shared" ref="L133:L196" si="44">(F133*100+G133*64+H133*36+I133*16)/E133</f>
        <v>82.444444444444443</v>
      </c>
      <c r="M133" s="8">
        <f t="shared" ref="M133:M196" si="45">(F133*5+G133*4+H133*3+I133*2)/E133</f>
        <v>4.5</v>
      </c>
      <c r="N133" s="8">
        <f t="shared" ref="N133:N196" si="46">(100*F133+80*G133)/E133</f>
        <v>86.666666666666671</v>
      </c>
    </row>
    <row r="134" spans="1:14" s="52" customFormat="1" ht="15.75" customHeight="1">
      <c r="A134" s="55"/>
      <c r="B134" s="6"/>
      <c r="C134" s="11"/>
      <c r="D134" s="11">
        <v>11</v>
      </c>
      <c r="E134" s="11">
        <f t="shared" si="33"/>
        <v>16</v>
      </c>
      <c r="F134" s="6">
        <v>9</v>
      </c>
      <c r="G134" s="6">
        <v>5</v>
      </c>
      <c r="H134" s="6">
        <v>2</v>
      </c>
      <c r="I134" s="5">
        <v>0</v>
      </c>
      <c r="J134" s="8">
        <f t="shared" si="42"/>
        <v>100</v>
      </c>
      <c r="K134" s="8">
        <f t="shared" si="43"/>
        <v>87.5</v>
      </c>
      <c r="L134" s="8">
        <f t="shared" si="44"/>
        <v>80.75</v>
      </c>
      <c r="M134" s="8">
        <f t="shared" si="45"/>
        <v>4.4375</v>
      </c>
      <c r="N134" s="8">
        <f t="shared" si="46"/>
        <v>81.25</v>
      </c>
    </row>
    <row r="135" spans="1:14" s="18" customFormat="1" ht="15.75" customHeight="1">
      <c r="A135" s="65"/>
      <c r="B135" s="11"/>
      <c r="C135" s="11"/>
      <c r="D135" s="11"/>
      <c r="E135" s="11">
        <f>SUM(E123:E134)</f>
        <v>193</v>
      </c>
      <c r="F135" s="11">
        <f t="shared" ref="F135:I135" si="47">SUM(F123:F134)</f>
        <v>59</v>
      </c>
      <c r="G135" s="11">
        <f t="shared" si="47"/>
        <v>67</v>
      </c>
      <c r="H135" s="11">
        <f t="shared" si="47"/>
        <v>67</v>
      </c>
      <c r="I135" s="11">
        <f t="shared" si="47"/>
        <v>0</v>
      </c>
      <c r="J135" s="39">
        <f t="shared" si="42"/>
        <v>99.999999999999986</v>
      </c>
      <c r="K135" s="39">
        <f t="shared" si="43"/>
        <v>65.284974093264239</v>
      </c>
      <c r="L135" s="39">
        <f t="shared" si="44"/>
        <v>65.284974093264253</v>
      </c>
      <c r="M135" s="39">
        <f t="shared" si="45"/>
        <v>3.9585492227979273</v>
      </c>
      <c r="N135" s="39">
        <f t="shared" si="46"/>
        <v>58.3419689119171</v>
      </c>
    </row>
    <row r="136" spans="1:14" s="12" customFormat="1" ht="15.75" customHeight="1">
      <c r="A136" s="10"/>
      <c r="B136" s="6"/>
      <c r="C136" s="11" t="s">
        <v>32</v>
      </c>
      <c r="D136" s="11" t="s">
        <v>51</v>
      </c>
      <c r="E136" s="11">
        <f t="shared" si="33"/>
        <v>20</v>
      </c>
      <c r="F136" s="11">
        <v>4</v>
      </c>
      <c r="G136" s="11">
        <v>7</v>
      </c>
      <c r="H136" s="11">
        <v>9</v>
      </c>
      <c r="I136" s="11">
        <v>0</v>
      </c>
      <c r="J136" s="39">
        <f t="shared" si="42"/>
        <v>100</v>
      </c>
      <c r="K136" s="39">
        <f t="shared" si="43"/>
        <v>55</v>
      </c>
      <c r="L136" s="39">
        <f t="shared" si="44"/>
        <v>58.6</v>
      </c>
      <c r="M136" s="39">
        <f t="shared" si="45"/>
        <v>3.75</v>
      </c>
      <c r="N136" s="8">
        <f t="shared" si="46"/>
        <v>48</v>
      </c>
    </row>
    <row r="137" spans="1:14" ht="15.75" customHeight="1">
      <c r="A137" s="5"/>
      <c r="B137" s="6"/>
      <c r="C137" s="11"/>
      <c r="D137" s="11" t="s">
        <v>42</v>
      </c>
      <c r="E137" s="11">
        <f t="shared" si="33"/>
        <v>18</v>
      </c>
      <c r="F137" s="5">
        <v>0</v>
      </c>
      <c r="G137" s="7">
        <v>5</v>
      </c>
      <c r="H137" s="5">
        <v>13</v>
      </c>
      <c r="I137" s="5">
        <v>0</v>
      </c>
      <c r="J137" s="8">
        <f t="shared" si="42"/>
        <v>100</v>
      </c>
      <c r="K137" s="8">
        <f t="shared" si="43"/>
        <v>27.777777777777779</v>
      </c>
      <c r="L137" s="8">
        <f t="shared" si="44"/>
        <v>43.777777777777779</v>
      </c>
      <c r="M137" s="8">
        <f t="shared" si="45"/>
        <v>3.2777777777777777</v>
      </c>
      <c r="N137" s="8">
        <f t="shared" si="46"/>
        <v>22.222222222222221</v>
      </c>
    </row>
    <row r="138" spans="1:14" ht="15.75" customHeight="1">
      <c r="A138" s="5"/>
      <c r="B138" s="6"/>
      <c r="C138" s="11"/>
      <c r="D138" s="11" t="s">
        <v>55</v>
      </c>
      <c r="E138" s="11">
        <f t="shared" si="33"/>
        <v>19</v>
      </c>
      <c r="F138" s="5">
        <v>6</v>
      </c>
      <c r="G138" s="7">
        <v>5</v>
      </c>
      <c r="H138" s="5">
        <v>8</v>
      </c>
      <c r="I138" s="5">
        <v>0</v>
      </c>
      <c r="J138" s="8">
        <f t="shared" si="42"/>
        <v>100</v>
      </c>
      <c r="K138" s="8">
        <f t="shared" si="43"/>
        <v>57.894736842105267</v>
      </c>
      <c r="L138" s="8">
        <f t="shared" si="44"/>
        <v>63.578947368421055</v>
      </c>
      <c r="M138" s="8">
        <f t="shared" si="45"/>
        <v>3.8947368421052633</v>
      </c>
      <c r="N138" s="8">
        <f t="shared" si="46"/>
        <v>52.631578947368418</v>
      </c>
    </row>
    <row r="139" spans="1:14" ht="15.75" customHeight="1">
      <c r="A139" s="5"/>
      <c r="B139" s="6"/>
      <c r="C139" s="11"/>
      <c r="D139" s="11" t="s">
        <v>49</v>
      </c>
      <c r="E139" s="11">
        <f t="shared" si="33"/>
        <v>14</v>
      </c>
      <c r="F139" s="5">
        <v>3</v>
      </c>
      <c r="G139" s="7">
        <v>5</v>
      </c>
      <c r="H139" s="5">
        <v>6</v>
      </c>
      <c r="I139" s="5">
        <v>0</v>
      </c>
      <c r="J139" s="8">
        <f t="shared" si="42"/>
        <v>100</v>
      </c>
      <c r="K139" s="8">
        <f t="shared" si="43"/>
        <v>57.142857142857146</v>
      </c>
      <c r="L139" s="8">
        <f t="shared" si="44"/>
        <v>59.714285714285715</v>
      </c>
      <c r="M139" s="8">
        <f t="shared" si="45"/>
        <v>3.7857142857142856</v>
      </c>
      <c r="N139" s="8">
        <f t="shared" si="46"/>
        <v>50</v>
      </c>
    </row>
    <row r="140" spans="1:14" ht="15.75" customHeight="1">
      <c r="A140" s="5"/>
      <c r="B140" s="6"/>
      <c r="C140" s="11"/>
      <c r="D140" s="11" t="s">
        <v>44</v>
      </c>
      <c r="E140" s="11">
        <f t="shared" si="33"/>
        <v>14</v>
      </c>
      <c r="F140" s="5">
        <v>4</v>
      </c>
      <c r="G140" s="7">
        <v>6</v>
      </c>
      <c r="H140" s="5">
        <v>4</v>
      </c>
      <c r="I140" s="5">
        <v>0</v>
      </c>
      <c r="J140" s="8">
        <f t="shared" si="42"/>
        <v>100</v>
      </c>
      <c r="K140" s="8">
        <f t="shared" si="43"/>
        <v>71.428571428571431</v>
      </c>
      <c r="L140" s="8">
        <f t="shared" si="44"/>
        <v>66.285714285714292</v>
      </c>
      <c r="M140" s="8">
        <f t="shared" si="45"/>
        <v>4</v>
      </c>
      <c r="N140" s="8">
        <f t="shared" si="46"/>
        <v>62.857142857142854</v>
      </c>
    </row>
    <row r="141" spans="1:14" ht="15.75" customHeight="1">
      <c r="A141" s="5"/>
      <c r="B141" s="6"/>
      <c r="C141" s="11"/>
      <c r="D141" s="11" t="s">
        <v>53</v>
      </c>
      <c r="E141" s="11">
        <f t="shared" si="33"/>
        <v>14</v>
      </c>
      <c r="F141" s="5">
        <v>1</v>
      </c>
      <c r="G141" s="7">
        <v>2</v>
      </c>
      <c r="H141" s="5">
        <v>11</v>
      </c>
      <c r="I141" s="5">
        <v>0</v>
      </c>
      <c r="J141" s="8">
        <f t="shared" si="42"/>
        <v>100</v>
      </c>
      <c r="K141" s="8">
        <f t="shared" si="43"/>
        <v>21.428571428571431</v>
      </c>
      <c r="L141" s="8">
        <f t="shared" si="44"/>
        <v>44.571428571428569</v>
      </c>
      <c r="M141" s="8">
        <f t="shared" si="45"/>
        <v>3.2857142857142856</v>
      </c>
      <c r="N141" s="8">
        <f t="shared" si="46"/>
        <v>18.571428571428573</v>
      </c>
    </row>
    <row r="142" spans="1:14" ht="15.75" customHeight="1">
      <c r="A142" s="5"/>
      <c r="B142" s="6"/>
      <c r="C142" s="11"/>
      <c r="D142" s="11" t="s">
        <v>72</v>
      </c>
      <c r="E142" s="11">
        <f t="shared" si="33"/>
        <v>15</v>
      </c>
      <c r="F142" s="5">
        <v>0</v>
      </c>
      <c r="G142" s="7">
        <v>3</v>
      </c>
      <c r="H142" s="5">
        <v>12</v>
      </c>
      <c r="I142" s="5">
        <v>0</v>
      </c>
      <c r="J142" s="8">
        <f t="shared" si="42"/>
        <v>100</v>
      </c>
      <c r="K142" s="8">
        <f t="shared" si="43"/>
        <v>20</v>
      </c>
      <c r="L142" s="8">
        <f t="shared" si="44"/>
        <v>41.6</v>
      </c>
      <c r="M142" s="8">
        <f t="shared" si="45"/>
        <v>3.2</v>
      </c>
      <c r="N142" s="8">
        <f t="shared" si="46"/>
        <v>16</v>
      </c>
    </row>
    <row r="143" spans="1:14" s="12" customFormat="1" ht="15.75" customHeight="1">
      <c r="A143" s="10"/>
      <c r="B143" s="11"/>
      <c r="C143" s="11"/>
      <c r="D143" s="11"/>
      <c r="E143" s="11">
        <f>SUM(E136:E142)</f>
        <v>114</v>
      </c>
      <c r="F143" s="11">
        <f t="shared" ref="F143:I143" si="48">SUM(F136:F142)</f>
        <v>18</v>
      </c>
      <c r="G143" s="11">
        <f t="shared" si="48"/>
        <v>33</v>
      </c>
      <c r="H143" s="11">
        <f t="shared" si="48"/>
        <v>63</v>
      </c>
      <c r="I143" s="11">
        <f t="shared" si="48"/>
        <v>0</v>
      </c>
      <c r="J143" s="39">
        <f t="shared" si="42"/>
        <v>100</v>
      </c>
      <c r="K143" s="39">
        <f t="shared" si="43"/>
        <v>44.736842105263158</v>
      </c>
      <c r="L143" s="39">
        <f t="shared" si="44"/>
        <v>54.210526315789473</v>
      </c>
      <c r="M143" s="39">
        <f t="shared" si="45"/>
        <v>3.6052631578947367</v>
      </c>
      <c r="N143" s="39">
        <f t="shared" si="46"/>
        <v>38.94736842105263</v>
      </c>
    </row>
    <row r="144" spans="1:14" s="18" customFormat="1" ht="15.75" customHeight="1">
      <c r="A144" s="65"/>
      <c r="B144" s="11"/>
      <c r="C144" s="11"/>
      <c r="D144" s="11"/>
      <c r="E144" s="11">
        <f>E143+E135</f>
        <v>307</v>
      </c>
      <c r="F144" s="11">
        <f t="shared" ref="F144:I144" si="49">F143+F135</f>
        <v>77</v>
      </c>
      <c r="G144" s="11">
        <f t="shared" si="49"/>
        <v>100</v>
      </c>
      <c r="H144" s="11">
        <f t="shared" si="49"/>
        <v>130</v>
      </c>
      <c r="I144" s="11">
        <f t="shared" si="49"/>
        <v>0</v>
      </c>
      <c r="J144" s="39">
        <f t="shared" si="42"/>
        <v>100</v>
      </c>
      <c r="K144" s="39">
        <f t="shared" si="43"/>
        <v>57.65472312703583</v>
      </c>
      <c r="L144" s="39">
        <f t="shared" si="44"/>
        <v>61.172638436482082</v>
      </c>
      <c r="M144" s="39">
        <f t="shared" si="45"/>
        <v>3.8273615635179152</v>
      </c>
      <c r="N144" s="39">
        <f t="shared" si="46"/>
        <v>51.140065146579808</v>
      </c>
    </row>
    <row r="145" spans="1:14" ht="15.75" customHeight="1">
      <c r="A145" s="5"/>
      <c r="B145" s="11" t="s">
        <v>20</v>
      </c>
      <c r="C145" s="11" t="s">
        <v>78</v>
      </c>
      <c r="D145" s="11" t="s">
        <v>51</v>
      </c>
      <c r="E145" s="11">
        <f t="shared" ref="E145:E209" si="50">F145+G145+H145+I145</f>
        <v>20</v>
      </c>
      <c r="F145" s="5">
        <v>4</v>
      </c>
      <c r="G145" s="7">
        <v>8</v>
      </c>
      <c r="H145" s="5">
        <v>8</v>
      </c>
      <c r="I145" s="5">
        <v>0</v>
      </c>
      <c r="J145" s="8">
        <f t="shared" si="42"/>
        <v>100</v>
      </c>
      <c r="K145" s="8">
        <f t="shared" si="43"/>
        <v>60</v>
      </c>
      <c r="L145" s="8">
        <f t="shared" si="44"/>
        <v>60</v>
      </c>
      <c r="M145" s="8">
        <f t="shared" si="45"/>
        <v>3.8</v>
      </c>
      <c r="N145" s="8">
        <f t="shared" si="46"/>
        <v>52</v>
      </c>
    </row>
    <row r="146" spans="1:14" ht="15.75" customHeight="1">
      <c r="A146" s="5"/>
      <c r="B146" s="11"/>
      <c r="C146" s="11"/>
      <c r="D146" s="11" t="s">
        <v>42</v>
      </c>
      <c r="E146" s="11">
        <f t="shared" si="50"/>
        <v>18</v>
      </c>
      <c r="F146" s="5">
        <v>2</v>
      </c>
      <c r="G146" s="7">
        <v>7</v>
      </c>
      <c r="H146" s="5">
        <v>9</v>
      </c>
      <c r="I146" s="5">
        <v>0</v>
      </c>
      <c r="J146" s="8">
        <f t="shared" si="42"/>
        <v>100</v>
      </c>
      <c r="K146" s="8">
        <f t="shared" si="43"/>
        <v>50</v>
      </c>
      <c r="L146" s="8">
        <f t="shared" si="44"/>
        <v>54</v>
      </c>
      <c r="M146" s="8">
        <f t="shared" si="45"/>
        <v>3.6111111111111112</v>
      </c>
      <c r="N146" s="8">
        <f t="shared" si="46"/>
        <v>42.222222222222221</v>
      </c>
    </row>
    <row r="147" spans="1:14" ht="15.75" customHeight="1">
      <c r="A147" s="5"/>
      <c r="B147" s="11"/>
      <c r="C147" s="11"/>
      <c r="D147" s="11" t="s">
        <v>43</v>
      </c>
      <c r="E147" s="11">
        <f t="shared" si="50"/>
        <v>14</v>
      </c>
      <c r="F147" s="5">
        <v>5</v>
      </c>
      <c r="G147" s="7">
        <v>6</v>
      </c>
      <c r="H147" s="5">
        <v>3</v>
      </c>
      <c r="I147" s="5">
        <v>0</v>
      </c>
      <c r="J147" s="8">
        <f t="shared" si="42"/>
        <v>100</v>
      </c>
      <c r="K147" s="8">
        <f t="shared" si="43"/>
        <v>78.571428571428569</v>
      </c>
      <c r="L147" s="8">
        <f t="shared" si="44"/>
        <v>70.857142857142861</v>
      </c>
      <c r="M147" s="8">
        <f t="shared" si="45"/>
        <v>4.1428571428571432</v>
      </c>
      <c r="N147" s="8">
        <f t="shared" si="46"/>
        <v>70</v>
      </c>
    </row>
    <row r="148" spans="1:14" s="18" customFormat="1" ht="15.75" customHeight="1">
      <c r="A148" s="65"/>
      <c r="B148" s="11"/>
      <c r="C148" s="11"/>
      <c r="D148" s="11"/>
      <c r="E148" s="11">
        <f>SUM(E145:E147)</f>
        <v>52</v>
      </c>
      <c r="F148" s="11">
        <f t="shared" ref="F148:I148" si="51">SUM(F145:F147)</f>
        <v>11</v>
      </c>
      <c r="G148" s="11">
        <f t="shared" si="51"/>
        <v>21</v>
      </c>
      <c r="H148" s="11">
        <f t="shared" si="51"/>
        <v>20</v>
      </c>
      <c r="I148" s="11">
        <f t="shared" si="51"/>
        <v>0</v>
      </c>
      <c r="J148" s="39">
        <f t="shared" si="42"/>
        <v>100</v>
      </c>
      <c r="K148" s="39">
        <f t="shared" si="43"/>
        <v>61.53846153846154</v>
      </c>
      <c r="L148" s="39">
        <f t="shared" si="44"/>
        <v>60.846153846153847</v>
      </c>
      <c r="M148" s="39">
        <f t="shared" si="45"/>
        <v>3.8269230769230771</v>
      </c>
      <c r="N148" s="39">
        <f t="shared" si="46"/>
        <v>53.46153846153846</v>
      </c>
    </row>
    <row r="149" spans="1:14" ht="15.75" customHeight="1">
      <c r="A149" s="5"/>
      <c r="B149" s="11"/>
      <c r="C149" s="11" t="s">
        <v>21</v>
      </c>
      <c r="D149" s="11">
        <v>11</v>
      </c>
      <c r="E149" s="11">
        <f t="shared" si="50"/>
        <v>16</v>
      </c>
      <c r="F149" s="5">
        <v>7</v>
      </c>
      <c r="G149" s="7">
        <v>4</v>
      </c>
      <c r="H149" s="5">
        <v>5</v>
      </c>
      <c r="I149" s="5">
        <v>0</v>
      </c>
      <c r="J149" s="8">
        <f t="shared" si="42"/>
        <v>100</v>
      </c>
      <c r="K149" s="8">
        <f t="shared" si="43"/>
        <v>68.75</v>
      </c>
      <c r="L149" s="8">
        <f t="shared" si="44"/>
        <v>71</v>
      </c>
      <c r="M149" s="8">
        <f t="shared" si="45"/>
        <v>4.125</v>
      </c>
      <c r="N149" s="8">
        <f t="shared" si="46"/>
        <v>63.75</v>
      </c>
    </row>
    <row r="150" spans="1:14" ht="15.75" customHeight="1">
      <c r="A150" s="5"/>
      <c r="B150" s="11" t="s">
        <v>65</v>
      </c>
      <c r="C150" s="11"/>
      <c r="D150" s="11">
        <v>11</v>
      </c>
      <c r="E150" s="11">
        <f t="shared" si="50"/>
        <v>16</v>
      </c>
      <c r="F150" s="5">
        <v>7</v>
      </c>
      <c r="G150" s="7">
        <v>4</v>
      </c>
      <c r="H150" s="5">
        <v>5</v>
      </c>
      <c r="I150" s="5">
        <v>0</v>
      </c>
      <c r="J150" s="8">
        <f t="shared" si="42"/>
        <v>100</v>
      </c>
      <c r="K150" s="8">
        <f t="shared" si="43"/>
        <v>68.75</v>
      </c>
      <c r="L150" s="8">
        <f t="shared" si="44"/>
        <v>71</v>
      </c>
      <c r="M150" s="8">
        <f t="shared" si="45"/>
        <v>4.125</v>
      </c>
      <c r="N150" s="8">
        <f t="shared" si="46"/>
        <v>63.75</v>
      </c>
    </row>
    <row r="151" spans="1:14" s="12" customFormat="1" ht="15.75" customHeight="1">
      <c r="A151" s="10"/>
      <c r="B151" s="11"/>
      <c r="C151" s="11"/>
      <c r="D151" s="11" t="s">
        <v>71</v>
      </c>
      <c r="E151" s="11">
        <f t="shared" si="50"/>
        <v>20</v>
      </c>
      <c r="F151" s="6">
        <v>8</v>
      </c>
      <c r="G151" s="6">
        <v>3</v>
      </c>
      <c r="H151" s="6">
        <v>9</v>
      </c>
      <c r="I151" s="6">
        <v>0</v>
      </c>
      <c r="J151" s="8">
        <f t="shared" si="42"/>
        <v>100</v>
      </c>
      <c r="K151" s="8">
        <f t="shared" si="43"/>
        <v>55</v>
      </c>
      <c r="L151" s="8">
        <f t="shared" si="44"/>
        <v>65.8</v>
      </c>
      <c r="M151" s="8">
        <f t="shared" si="45"/>
        <v>3.95</v>
      </c>
      <c r="N151" s="8">
        <f t="shared" si="46"/>
        <v>52</v>
      </c>
    </row>
    <row r="152" spans="1:14" ht="15.75" customHeight="1">
      <c r="A152" s="5"/>
      <c r="B152" s="11" t="s">
        <v>65</v>
      </c>
      <c r="C152" s="11"/>
      <c r="D152" s="11" t="s">
        <v>71</v>
      </c>
      <c r="E152" s="11">
        <f t="shared" si="50"/>
        <v>20</v>
      </c>
      <c r="F152" s="5">
        <v>7</v>
      </c>
      <c r="G152" s="7">
        <v>4</v>
      </c>
      <c r="H152" s="5">
        <v>9</v>
      </c>
      <c r="I152" s="5">
        <v>0</v>
      </c>
      <c r="J152" s="8">
        <f t="shared" si="42"/>
        <v>100</v>
      </c>
      <c r="K152" s="8">
        <f t="shared" si="43"/>
        <v>55</v>
      </c>
      <c r="L152" s="8">
        <f t="shared" si="44"/>
        <v>64</v>
      </c>
      <c r="M152" s="8">
        <f t="shared" si="45"/>
        <v>3.9</v>
      </c>
      <c r="N152" s="8">
        <f t="shared" si="46"/>
        <v>51</v>
      </c>
    </row>
    <row r="153" spans="1:14" ht="15.75" customHeight="1">
      <c r="A153" s="5"/>
      <c r="B153" s="11"/>
      <c r="C153" s="11"/>
      <c r="D153" s="11" t="s">
        <v>44</v>
      </c>
      <c r="E153" s="11">
        <f t="shared" si="50"/>
        <v>14</v>
      </c>
      <c r="F153" s="5">
        <v>3</v>
      </c>
      <c r="G153" s="7">
        <v>5</v>
      </c>
      <c r="H153" s="5">
        <v>6</v>
      </c>
      <c r="I153" s="5">
        <v>0</v>
      </c>
      <c r="J153" s="8">
        <f t="shared" si="42"/>
        <v>100</v>
      </c>
      <c r="K153" s="8">
        <f t="shared" si="43"/>
        <v>57.142857142857146</v>
      </c>
      <c r="L153" s="8">
        <f t="shared" si="44"/>
        <v>59.714285714285715</v>
      </c>
      <c r="M153" s="8">
        <f t="shared" si="45"/>
        <v>3.7857142857142856</v>
      </c>
      <c r="N153" s="8">
        <f t="shared" si="46"/>
        <v>50</v>
      </c>
    </row>
    <row r="154" spans="1:14" ht="15.75" customHeight="1">
      <c r="A154" s="5"/>
      <c r="B154" s="11" t="s">
        <v>65</v>
      </c>
      <c r="C154" s="11"/>
      <c r="D154" s="11" t="s">
        <v>44</v>
      </c>
      <c r="E154" s="11">
        <f t="shared" si="50"/>
        <v>14</v>
      </c>
      <c r="F154" s="5">
        <v>3</v>
      </c>
      <c r="G154" s="7">
        <v>3</v>
      </c>
      <c r="H154" s="5">
        <v>8</v>
      </c>
      <c r="I154" s="5">
        <v>0</v>
      </c>
      <c r="J154" s="8">
        <f t="shared" si="42"/>
        <v>100</v>
      </c>
      <c r="K154" s="8">
        <f t="shared" si="43"/>
        <v>42.857142857142861</v>
      </c>
      <c r="L154" s="8">
        <f t="shared" si="44"/>
        <v>55.714285714285715</v>
      </c>
      <c r="M154" s="8">
        <f t="shared" si="45"/>
        <v>3.6428571428571428</v>
      </c>
      <c r="N154" s="8">
        <f t="shared" si="46"/>
        <v>38.571428571428569</v>
      </c>
    </row>
    <row r="155" spans="1:14" ht="15.75" customHeight="1">
      <c r="A155" s="5"/>
      <c r="B155" s="11"/>
      <c r="C155" s="11"/>
      <c r="D155" s="11" t="s">
        <v>49</v>
      </c>
      <c r="E155" s="11">
        <f t="shared" si="50"/>
        <v>14</v>
      </c>
      <c r="F155" s="5">
        <v>4</v>
      </c>
      <c r="G155" s="7">
        <v>5</v>
      </c>
      <c r="H155" s="5">
        <v>5</v>
      </c>
      <c r="I155" s="5">
        <v>0</v>
      </c>
      <c r="J155" s="8">
        <f t="shared" si="42"/>
        <v>100</v>
      </c>
      <c r="K155" s="8">
        <f t="shared" si="43"/>
        <v>64.285714285714292</v>
      </c>
      <c r="L155" s="8">
        <f t="shared" si="44"/>
        <v>64.285714285714292</v>
      </c>
      <c r="M155" s="8">
        <f t="shared" si="45"/>
        <v>3.9285714285714284</v>
      </c>
      <c r="N155" s="8">
        <f t="shared" si="46"/>
        <v>57.142857142857146</v>
      </c>
    </row>
    <row r="156" spans="1:14" ht="15.75" customHeight="1">
      <c r="A156" s="5"/>
      <c r="B156" s="11" t="s">
        <v>65</v>
      </c>
      <c r="C156" s="11"/>
      <c r="D156" s="11" t="s">
        <v>49</v>
      </c>
      <c r="E156" s="11">
        <f t="shared" si="50"/>
        <v>14</v>
      </c>
      <c r="F156" s="5">
        <v>5</v>
      </c>
      <c r="G156" s="7">
        <v>3</v>
      </c>
      <c r="H156" s="5">
        <v>6</v>
      </c>
      <c r="I156" s="5">
        <v>0</v>
      </c>
      <c r="J156" s="8">
        <f t="shared" si="42"/>
        <v>100</v>
      </c>
      <c r="K156" s="8">
        <f t="shared" si="43"/>
        <v>57.142857142857146</v>
      </c>
      <c r="L156" s="8">
        <f t="shared" si="44"/>
        <v>64.857142857142861</v>
      </c>
      <c r="M156" s="8">
        <f t="shared" si="45"/>
        <v>3.9285714285714284</v>
      </c>
      <c r="N156" s="8">
        <f t="shared" si="46"/>
        <v>52.857142857142854</v>
      </c>
    </row>
    <row r="157" spans="1:14" ht="15.75" customHeight="1">
      <c r="A157" s="5"/>
      <c r="B157" s="11"/>
      <c r="C157" s="11"/>
      <c r="D157" s="11" t="s">
        <v>56</v>
      </c>
      <c r="E157" s="11">
        <f t="shared" si="50"/>
        <v>12</v>
      </c>
      <c r="F157" s="5">
        <v>1</v>
      </c>
      <c r="G157" s="7">
        <v>2</v>
      </c>
      <c r="H157" s="5">
        <v>9</v>
      </c>
      <c r="I157" s="5">
        <v>0</v>
      </c>
      <c r="J157" s="8">
        <f t="shared" si="42"/>
        <v>100</v>
      </c>
      <c r="K157" s="8">
        <f t="shared" si="43"/>
        <v>25</v>
      </c>
      <c r="L157" s="8">
        <f t="shared" si="44"/>
        <v>46</v>
      </c>
      <c r="M157" s="8">
        <f t="shared" si="45"/>
        <v>3.3333333333333335</v>
      </c>
      <c r="N157" s="8">
        <f t="shared" si="46"/>
        <v>21.666666666666668</v>
      </c>
    </row>
    <row r="158" spans="1:14" ht="15.75" customHeight="1">
      <c r="A158" s="5"/>
      <c r="B158" s="11"/>
      <c r="C158" s="11"/>
      <c r="D158" s="11" t="s">
        <v>45</v>
      </c>
      <c r="E158" s="11">
        <f t="shared" si="50"/>
        <v>15</v>
      </c>
      <c r="F158" s="5">
        <v>6</v>
      </c>
      <c r="G158" s="7">
        <v>2</v>
      </c>
      <c r="H158" s="5">
        <v>7</v>
      </c>
      <c r="I158" s="5">
        <v>0</v>
      </c>
      <c r="J158" s="8">
        <f t="shared" si="42"/>
        <v>100</v>
      </c>
      <c r="K158" s="8">
        <f t="shared" si="43"/>
        <v>53.333333333333336</v>
      </c>
      <c r="L158" s="8">
        <f t="shared" si="44"/>
        <v>65.333333333333329</v>
      </c>
      <c r="M158" s="8">
        <f t="shared" si="45"/>
        <v>3.9333333333333331</v>
      </c>
      <c r="N158" s="8">
        <f t="shared" si="46"/>
        <v>50.666666666666664</v>
      </c>
    </row>
    <row r="159" spans="1:14" ht="15.75" customHeight="1">
      <c r="A159" s="5"/>
      <c r="B159" s="11"/>
      <c r="C159" s="11"/>
      <c r="D159" s="11" t="s">
        <v>55</v>
      </c>
      <c r="E159" s="11">
        <f t="shared" si="50"/>
        <v>19</v>
      </c>
      <c r="F159" s="5">
        <v>6</v>
      </c>
      <c r="G159" s="7">
        <v>7</v>
      </c>
      <c r="H159" s="5">
        <v>6</v>
      </c>
      <c r="I159" s="5">
        <v>0</v>
      </c>
      <c r="J159" s="8">
        <f t="shared" si="42"/>
        <v>100</v>
      </c>
      <c r="K159" s="8">
        <f t="shared" si="43"/>
        <v>68.421052631578959</v>
      </c>
      <c r="L159" s="8">
        <f t="shared" si="44"/>
        <v>66.526315789473685</v>
      </c>
      <c r="M159" s="8">
        <f t="shared" si="45"/>
        <v>4</v>
      </c>
      <c r="N159" s="8">
        <f t="shared" si="46"/>
        <v>61.05263157894737</v>
      </c>
    </row>
    <row r="160" spans="1:14" s="18" customFormat="1" ht="15.75" customHeight="1">
      <c r="A160" s="65"/>
      <c r="B160" s="11"/>
      <c r="C160" s="11"/>
      <c r="D160" s="11"/>
      <c r="E160" s="11">
        <f>SUM(E149:E159)</f>
        <v>174</v>
      </c>
      <c r="F160" s="11">
        <f t="shared" ref="F160:I160" si="52">SUM(F149:F159)</f>
        <v>57</v>
      </c>
      <c r="G160" s="11">
        <f t="shared" si="52"/>
        <v>42</v>
      </c>
      <c r="H160" s="11">
        <f t="shared" si="52"/>
        <v>75</v>
      </c>
      <c r="I160" s="11">
        <f t="shared" si="52"/>
        <v>0</v>
      </c>
      <c r="J160" s="39">
        <f t="shared" si="42"/>
        <v>100</v>
      </c>
      <c r="K160" s="39">
        <f t="shared" si="43"/>
        <v>56.896551724137929</v>
      </c>
      <c r="L160" s="39">
        <f t="shared" si="44"/>
        <v>63.724137931034484</v>
      </c>
      <c r="M160" s="39">
        <f t="shared" si="45"/>
        <v>3.896551724137931</v>
      </c>
      <c r="N160" s="39">
        <f t="shared" si="46"/>
        <v>52.068965517241381</v>
      </c>
    </row>
    <row r="161" spans="1:14" ht="15.75" customHeight="1">
      <c r="A161" s="5"/>
      <c r="B161" s="11"/>
      <c r="C161" s="11" t="s">
        <v>22</v>
      </c>
      <c r="D161" s="11" t="s">
        <v>50</v>
      </c>
      <c r="E161" s="11">
        <f t="shared" si="50"/>
        <v>17</v>
      </c>
      <c r="F161" s="5">
        <v>4</v>
      </c>
      <c r="G161" s="7">
        <v>5</v>
      </c>
      <c r="H161" s="5">
        <v>8</v>
      </c>
      <c r="I161" s="5">
        <v>0</v>
      </c>
      <c r="J161" s="8">
        <f t="shared" si="42"/>
        <v>100</v>
      </c>
      <c r="K161" s="8">
        <f t="shared" si="43"/>
        <v>52.941176470588239</v>
      </c>
      <c r="L161" s="8">
        <f t="shared" si="44"/>
        <v>59.294117647058826</v>
      </c>
      <c r="M161" s="8">
        <f t="shared" si="45"/>
        <v>3.7647058823529411</v>
      </c>
      <c r="N161" s="8">
        <f t="shared" si="46"/>
        <v>47.058823529411768</v>
      </c>
    </row>
    <row r="162" spans="1:14" ht="15.75" customHeight="1">
      <c r="A162" s="5"/>
      <c r="B162" s="11" t="s">
        <v>65</v>
      </c>
      <c r="C162" s="11"/>
      <c r="D162" s="11" t="s">
        <v>50</v>
      </c>
      <c r="E162" s="11">
        <f t="shared" si="50"/>
        <v>17</v>
      </c>
      <c r="F162" s="5">
        <v>4</v>
      </c>
      <c r="G162" s="7">
        <v>6</v>
      </c>
      <c r="H162" s="5">
        <v>7</v>
      </c>
      <c r="I162" s="5">
        <v>0</v>
      </c>
      <c r="J162" s="8">
        <f t="shared" si="42"/>
        <v>100</v>
      </c>
      <c r="K162" s="8">
        <f t="shared" si="43"/>
        <v>58.82352941176471</v>
      </c>
      <c r="L162" s="8">
        <f t="shared" si="44"/>
        <v>60.941176470588232</v>
      </c>
      <c r="M162" s="8">
        <f t="shared" si="45"/>
        <v>3.8235294117647061</v>
      </c>
      <c r="N162" s="8">
        <f t="shared" si="46"/>
        <v>51.764705882352942</v>
      </c>
    </row>
    <row r="163" spans="1:14" ht="15.75" customHeight="1">
      <c r="A163" s="5"/>
      <c r="B163" s="11"/>
      <c r="C163" s="11"/>
      <c r="D163" s="11" t="s">
        <v>46</v>
      </c>
      <c r="E163" s="11">
        <f t="shared" si="50"/>
        <v>17</v>
      </c>
      <c r="F163" s="5">
        <v>1</v>
      </c>
      <c r="G163" s="7">
        <v>6</v>
      </c>
      <c r="H163" s="5">
        <v>9</v>
      </c>
      <c r="I163" s="5">
        <v>1</v>
      </c>
      <c r="J163" s="8">
        <f t="shared" si="42"/>
        <v>94.117647058823536</v>
      </c>
      <c r="K163" s="8">
        <f t="shared" si="43"/>
        <v>41.176470588235297</v>
      </c>
      <c r="L163" s="8">
        <f t="shared" si="44"/>
        <v>48.470588235294116</v>
      </c>
      <c r="M163" s="8">
        <f t="shared" si="45"/>
        <v>3.4117647058823528</v>
      </c>
      <c r="N163" s="8">
        <f t="shared" si="46"/>
        <v>34.117647058823529</v>
      </c>
    </row>
    <row r="164" spans="1:14" ht="15.75" customHeight="1">
      <c r="A164" s="5"/>
      <c r="B164" s="11" t="s">
        <v>65</v>
      </c>
      <c r="C164" s="11"/>
      <c r="D164" s="11" t="s">
        <v>46</v>
      </c>
      <c r="E164" s="11">
        <f t="shared" si="50"/>
        <v>17</v>
      </c>
      <c r="F164" s="5">
        <v>1</v>
      </c>
      <c r="G164" s="7">
        <v>6</v>
      </c>
      <c r="H164" s="5">
        <v>9</v>
      </c>
      <c r="I164" s="5">
        <v>1</v>
      </c>
      <c r="J164" s="8">
        <f t="shared" si="42"/>
        <v>94.117647058823536</v>
      </c>
      <c r="K164" s="8">
        <f t="shared" si="43"/>
        <v>41.176470588235297</v>
      </c>
      <c r="L164" s="8">
        <f t="shared" si="44"/>
        <v>48.470588235294116</v>
      </c>
      <c r="M164" s="8">
        <f t="shared" si="45"/>
        <v>3.4117647058823528</v>
      </c>
      <c r="N164" s="8">
        <f t="shared" si="46"/>
        <v>34.117647058823529</v>
      </c>
    </row>
    <row r="165" spans="1:14" ht="15.75" customHeight="1">
      <c r="A165" s="5"/>
      <c r="B165" s="11"/>
      <c r="C165" s="11"/>
      <c r="D165" s="11" t="s">
        <v>47</v>
      </c>
      <c r="E165" s="11">
        <f t="shared" si="50"/>
        <v>16</v>
      </c>
      <c r="F165" s="5">
        <v>4</v>
      </c>
      <c r="G165" s="7">
        <v>4</v>
      </c>
      <c r="H165" s="5">
        <v>8</v>
      </c>
      <c r="I165" s="5">
        <v>0</v>
      </c>
      <c r="J165" s="8">
        <f t="shared" si="42"/>
        <v>100</v>
      </c>
      <c r="K165" s="8">
        <f t="shared" si="43"/>
        <v>50</v>
      </c>
      <c r="L165" s="8">
        <f t="shared" si="44"/>
        <v>59</v>
      </c>
      <c r="M165" s="8">
        <f t="shared" si="45"/>
        <v>3.75</v>
      </c>
      <c r="N165" s="8">
        <f t="shared" si="46"/>
        <v>45</v>
      </c>
    </row>
    <row r="166" spans="1:14" ht="15.75" customHeight="1">
      <c r="A166" s="5"/>
      <c r="B166" s="11" t="s">
        <v>65</v>
      </c>
      <c r="C166" s="11"/>
      <c r="D166" s="11" t="s">
        <v>47</v>
      </c>
      <c r="E166" s="11">
        <f t="shared" si="50"/>
        <v>16</v>
      </c>
      <c r="F166" s="5">
        <v>4</v>
      </c>
      <c r="G166" s="7">
        <v>7</v>
      </c>
      <c r="H166" s="5">
        <v>5</v>
      </c>
      <c r="I166" s="5">
        <v>0</v>
      </c>
      <c r="J166" s="8">
        <f t="shared" si="42"/>
        <v>100</v>
      </c>
      <c r="K166" s="8">
        <f t="shared" si="43"/>
        <v>68.75</v>
      </c>
      <c r="L166" s="8">
        <f t="shared" si="44"/>
        <v>64.25</v>
      </c>
      <c r="M166" s="8">
        <f t="shared" si="45"/>
        <v>3.9375</v>
      </c>
      <c r="N166" s="8">
        <f t="shared" si="46"/>
        <v>60</v>
      </c>
    </row>
    <row r="167" spans="1:14" ht="15.75" customHeight="1">
      <c r="A167" s="5"/>
      <c r="B167" s="11"/>
      <c r="C167" s="11"/>
      <c r="D167" s="11" t="s">
        <v>48</v>
      </c>
      <c r="E167" s="11">
        <f t="shared" si="50"/>
        <v>16</v>
      </c>
      <c r="F167" s="5">
        <v>3</v>
      </c>
      <c r="G167" s="7">
        <v>4</v>
      </c>
      <c r="H167" s="5">
        <v>8</v>
      </c>
      <c r="I167" s="5">
        <v>1</v>
      </c>
      <c r="J167" s="8">
        <f t="shared" si="42"/>
        <v>93.75</v>
      </c>
      <c r="K167" s="8">
        <f t="shared" si="43"/>
        <v>43.75</v>
      </c>
      <c r="L167" s="8">
        <f t="shared" si="44"/>
        <v>53.75</v>
      </c>
      <c r="M167" s="8">
        <f t="shared" si="45"/>
        <v>3.5625</v>
      </c>
      <c r="N167" s="8">
        <f t="shared" si="46"/>
        <v>38.75</v>
      </c>
    </row>
    <row r="168" spans="1:14" ht="15.75" customHeight="1">
      <c r="A168" s="5"/>
      <c r="B168" s="11" t="s">
        <v>65</v>
      </c>
      <c r="C168" s="11"/>
      <c r="D168" s="11" t="s">
        <v>48</v>
      </c>
      <c r="E168" s="11">
        <f t="shared" si="50"/>
        <v>16</v>
      </c>
      <c r="F168" s="5">
        <v>3</v>
      </c>
      <c r="G168" s="7">
        <v>5</v>
      </c>
      <c r="H168" s="5">
        <v>7</v>
      </c>
      <c r="I168" s="5">
        <v>1</v>
      </c>
      <c r="J168" s="8">
        <f t="shared" si="42"/>
        <v>93.75</v>
      </c>
      <c r="K168" s="8">
        <f t="shared" si="43"/>
        <v>50</v>
      </c>
      <c r="L168" s="8">
        <f t="shared" si="44"/>
        <v>55.5</v>
      </c>
      <c r="M168" s="8">
        <f t="shared" si="45"/>
        <v>3.625</v>
      </c>
      <c r="N168" s="8">
        <f t="shared" si="46"/>
        <v>43.75</v>
      </c>
    </row>
    <row r="169" spans="1:14" ht="15.75" customHeight="1">
      <c r="A169" s="5"/>
      <c r="B169" s="11"/>
      <c r="C169" s="11"/>
      <c r="D169" s="11" t="s">
        <v>74</v>
      </c>
      <c r="E169" s="11">
        <f t="shared" si="50"/>
        <v>15</v>
      </c>
      <c r="F169" s="5">
        <v>0</v>
      </c>
      <c r="G169" s="7">
        <v>3</v>
      </c>
      <c r="H169" s="5">
        <v>10</v>
      </c>
      <c r="I169" s="5">
        <v>2</v>
      </c>
      <c r="J169" s="8">
        <f t="shared" si="42"/>
        <v>86.666666666666671</v>
      </c>
      <c r="K169" s="8">
        <f t="shared" si="43"/>
        <v>20</v>
      </c>
      <c r="L169" s="8">
        <f t="shared" si="44"/>
        <v>38.93333333333333</v>
      </c>
      <c r="M169" s="8">
        <f t="shared" si="45"/>
        <v>3.0666666666666669</v>
      </c>
      <c r="N169" s="8">
        <f t="shared" si="46"/>
        <v>16</v>
      </c>
    </row>
    <row r="170" spans="1:14" ht="15.75" customHeight="1">
      <c r="A170" s="5"/>
      <c r="B170" s="11" t="s">
        <v>65</v>
      </c>
      <c r="C170" s="11"/>
      <c r="D170" s="11" t="s">
        <v>74</v>
      </c>
      <c r="E170" s="11">
        <f t="shared" si="50"/>
        <v>15</v>
      </c>
      <c r="F170" s="5">
        <v>0</v>
      </c>
      <c r="G170" s="7">
        <v>4</v>
      </c>
      <c r="H170" s="5">
        <v>10</v>
      </c>
      <c r="I170" s="5">
        <v>1</v>
      </c>
      <c r="J170" s="8">
        <f t="shared" si="42"/>
        <v>93.333333333333343</v>
      </c>
      <c r="K170" s="8">
        <f t="shared" si="43"/>
        <v>26.666666666666668</v>
      </c>
      <c r="L170" s="8">
        <f t="shared" si="44"/>
        <v>42.133333333333333</v>
      </c>
      <c r="M170" s="8">
        <f t="shared" si="45"/>
        <v>3.2</v>
      </c>
      <c r="N170" s="8">
        <f t="shared" si="46"/>
        <v>21.333333333333332</v>
      </c>
    </row>
    <row r="171" spans="1:14" s="12" customFormat="1" ht="15.75" customHeight="1">
      <c r="A171" s="10"/>
      <c r="B171" s="11"/>
      <c r="C171" s="11"/>
      <c r="D171" s="11">
        <v>10</v>
      </c>
      <c r="E171" s="11">
        <f t="shared" si="50"/>
        <v>18</v>
      </c>
      <c r="F171" s="6">
        <v>7</v>
      </c>
      <c r="G171" s="6">
        <v>6</v>
      </c>
      <c r="H171" s="6">
        <v>5</v>
      </c>
      <c r="I171" s="6">
        <v>0</v>
      </c>
      <c r="J171" s="8">
        <f t="shared" si="42"/>
        <v>100</v>
      </c>
      <c r="K171" s="8">
        <f t="shared" si="43"/>
        <v>72.222222222222214</v>
      </c>
      <c r="L171" s="8">
        <f t="shared" si="44"/>
        <v>70.222222222222229</v>
      </c>
      <c r="M171" s="8">
        <f t="shared" si="45"/>
        <v>4.1111111111111107</v>
      </c>
      <c r="N171" s="8">
        <f t="shared" si="46"/>
        <v>65.555555555555557</v>
      </c>
    </row>
    <row r="172" spans="1:14" ht="15.75" customHeight="1">
      <c r="A172" s="5"/>
      <c r="B172" s="11" t="s">
        <v>65</v>
      </c>
      <c r="C172" s="11"/>
      <c r="D172" s="11">
        <v>10</v>
      </c>
      <c r="E172" s="11">
        <f t="shared" si="50"/>
        <v>18</v>
      </c>
      <c r="F172" s="5">
        <v>7</v>
      </c>
      <c r="G172" s="7">
        <v>7</v>
      </c>
      <c r="H172" s="5">
        <v>4</v>
      </c>
      <c r="I172" s="5">
        <v>0</v>
      </c>
      <c r="J172" s="8">
        <f t="shared" si="42"/>
        <v>100</v>
      </c>
      <c r="K172" s="8">
        <f t="shared" si="43"/>
        <v>77.777777777777771</v>
      </c>
      <c r="L172" s="8">
        <f t="shared" si="44"/>
        <v>71.777777777777771</v>
      </c>
      <c r="M172" s="8">
        <f t="shared" si="45"/>
        <v>4.166666666666667</v>
      </c>
      <c r="N172" s="8">
        <f t="shared" si="46"/>
        <v>70</v>
      </c>
    </row>
    <row r="173" spans="1:14" s="18" customFormat="1" ht="15.75" customHeight="1">
      <c r="A173" s="65"/>
      <c r="B173" s="11"/>
      <c r="C173" s="11"/>
      <c r="D173" s="11"/>
      <c r="E173" s="11">
        <f>SUM(E161:E172)</f>
        <v>198</v>
      </c>
      <c r="F173" s="11">
        <f t="shared" ref="F173:I173" si="53">SUM(F161:F172)</f>
        <v>38</v>
      </c>
      <c r="G173" s="11">
        <f t="shared" si="53"/>
        <v>63</v>
      </c>
      <c r="H173" s="11">
        <f t="shared" si="53"/>
        <v>90</v>
      </c>
      <c r="I173" s="11">
        <f t="shared" si="53"/>
        <v>7</v>
      </c>
      <c r="J173" s="39">
        <f t="shared" si="42"/>
        <v>96.464646464646478</v>
      </c>
      <c r="K173" s="39">
        <f t="shared" si="43"/>
        <v>51.01010101010101</v>
      </c>
      <c r="L173" s="39">
        <f t="shared" si="44"/>
        <v>56.484848484848484</v>
      </c>
      <c r="M173" s="39">
        <f t="shared" si="45"/>
        <v>3.6666666666666665</v>
      </c>
      <c r="N173" s="39">
        <f t="shared" si="46"/>
        <v>44.646464646464644</v>
      </c>
    </row>
    <row r="174" spans="1:14" ht="15.75" customHeight="1">
      <c r="A174" s="5"/>
      <c r="B174" s="11"/>
      <c r="C174" s="11" t="s">
        <v>5</v>
      </c>
      <c r="D174" s="11" t="s">
        <v>53</v>
      </c>
      <c r="E174" s="11">
        <f t="shared" si="50"/>
        <v>15</v>
      </c>
      <c r="F174" s="5">
        <v>0</v>
      </c>
      <c r="G174" s="7">
        <v>3</v>
      </c>
      <c r="H174" s="5">
        <v>11</v>
      </c>
      <c r="I174" s="5">
        <v>1</v>
      </c>
      <c r="J174" s="8">
        <f t="shared" si="42"/>
        <v>93.333333333333343</v>
      </c>
      <c r="K174" s="8">
        <f t="shared" si="43"/>
        <v>20</v>
      </c>
      <c r="L174" s="8">
        <f t="shared" si="44"/>
        <v>40.266666666666666</v>
      </c>
      <c r="M174" s="8">
        <f t="shared" si="45"/>
        <v>3.1333333333333333</v>
      </c>
      <c r="N174" s="8">
        <f t="shared" si="46"/>
        <v>16</v>
      </c>
    </row>
    <row r="175" spans="1:14" ht="15.75" customHeight="1">
      <c r="A175" s="5"/>
      <c r="B175" s="11" t="s">
        <v>65</v>
      </c>
      <c r="C175" s="11"/>
      <c r="D175" s="11" t="s">
        <v>53</v>
      </c>
      <c r="E175" s="11">
        <f t="shared" si="50"/>
        <v>15</v>
      </c>
      <c r="F175" s="5">
        <v>0</v>
      </c>
      <c r="G175" s="7">
        <v>3</v>
      </c>
      <c r="H175" s="5">
        <v>11</v>
      </c>
      <c r="I175" s="5">
        <v>1</v>
      </c>
      <c r="J175" s="8">
        <f t="shared" si="42"/>
        <v>93.333333333333343</v>
      </c>
      <c r="K175" s="8">
        <f t="shared" si="43"/>
        <v>20</v>
      </c>
      <c r="L175" s="8">
        <f t="shared" si="44"/>
        <v>40.266666666666666</v>
      </c>
      <c r="M175" s="8">
        <f t="shared" si="45"/>
        <v>3.1333333333333333</v>
      </c>
      <c r="N175" s="8">
        <f t="shared" si="46"/>
        <v>16</v>
      </c>
    </row>
    <row r="176" spans="1:14" ht="15.75" customHeight="1">
      <c r="A176" s="5"/>
      <c r="B176" s="11"/>
      <c r="C176" s="11"/>
      <c r="D176" s="11" t="s">
        <v>72</v>
      </c>
      <c r="E176" s="11">
        <f t="shared" si="50"/>
        <v>15</v>
      </c>
      <c r="F176" s="5">
        <v>0</v>
      </c>
      <c r="G176" s="7">
        <v>4</v>
      </c>
      <c r="H176" s="5">
        <v>11</v>
      </c>
      <c r="I176" s="5">
        <v>0</v>
      </c>
      <c r="J176" s="8">
        <f t="shared" si="42"/>
        <v>100</v>
      </c>
      <c r="K176" s="8">
        <f t="shared" si="43"/>
        <v>26.666666666666668</v>
      </c>
      <c r="L176" s="8">
        <f t="shared" si="44"/>
        <v>43.466666666666669</v>
      </c>
      <c r="M176" s="8">
        <f t="shared" si="45"/>
        <v>3.2666666666666666</v>
      </c>
      <c r="N176" s="8">
        <f t="shared" si="46"/>
        <v>21.333333333333332</v>
      </c>
    </row>
    <row r="177" spans="1:14" ht="15.75" customHeight="1">
      <c r="A177" s="5"/>
      <c r="B177" s="11" t="s">
        <v>70</v>
      </c>
      <c r="C177" s="11"/>
      <c r="D177" s="11" t="s">
        <v>72</v>
      </c>
      <c r="E177" s="11">
        <f t="shared" si="50"/>
        <v>15</v>
      </c>
      <c r="F177" s="5">
        <v>0</v>
      </c>
      <c r="G177" s="7">
        <v>4</v>
      </c>
      <c r="H177" s="5">
        <v>11</v>
      </c>
      <c r="I177" s="5">
        <v>0</v>
      </c>
      <c r="J177" s="8">
        <f t="shared" si="42"/>
        <v>100</v>
      </c>
      <c r="K177" s="8">
        <f t="shared" si="43"/>
        <v>26.666666666666668</v>
      </c>
      <c r="L177" s="8">
        <f t="shared" si="44"/>
        <v>43.466666666666669</v>
      </c>
      <c r="M177" s="8">
        <f t="shared" si="45"/>
        <v>3.2666666666666666</v>
      </c>
      <c r="N177" s="8">
        <f t="shared" si="46"/>
        <v>21.333333333333332</v>
      </c>
    </row>
    <row r="178" spans="1:14" s="41" customFormat="1" ht="15.75" customHeight="1">
      <c r="A178" s="65"/>
      <c r="B178" s="11"/>
      <c r="C178" s="11"/>
      <c r="D178" s="11"/>
      <c r="E178" s="11">
        <f>SUM(E174:E177)</f>
        <v>60</v>
      </c>
      <c r="F178" s="11">
        <f t="shared" ref="F178:I178" si="54">SUM(F174:F177)</f>
        <v>0</v>
      </c>
      <c r="G178" s="11">
        <f t="shared" si="54"/>
        <v>14</v>
      </c>
      <c r="H178" s="11">
        <f t="shared" si="54"/>
        <v>44</v>
      </c>
      <c r="I178" s="11">
        <f t="shared" si="54"/>
        <v>2</v>
      </c>
      <c r="J178" s="39">
        <f t="shared" si="42"/>
        <v>96.666666666666671</v>
      </c>
      <c r="K178" s="39">
        <f t="shared" si="43"/>
        <v>23.333333333333336</v>
      </c>
      <c r="L178" s="39">
        <f t="shared" si="44"/>
        <v>41.866666666666667</v>
      </c>
      <c r="M178" s="39">
        <f t="shared" si="45"/>
        <v>3.2</v>
      </c>
      <c r="N178" s="39">
        <f t="shared" si="46"/>
        <v>18.666666666666668</v>
      </c>
    </row>
    <row r="179" spans="1:14" s="1" customFormat="1" ht="15.75" customHeight="1">
      <c r="A179" s="5"/>
      <c r="B179" s="11"/>
      <c r="C179" s="11" t="s">
        <v>23</v>
      </c>
      <c r="D179" s="11" t="s">
        <v>54</v>
      </c>
      <c r="E179" s="11">
        <f t="shared" si="50"/>
        <v>17</v>
      </c>
      <c r="F179" s="5">
        <v>3</v>
      </c>
      <c r="G179" s="7">
        <v>3</v>
      </c>
      <c r="H179" s="5">
        <v>11</v>
      </c>
      <c r="I179" s="5">
        <v>0</v>
      </c>
      <c r="J179" s="8">
        <f t="shared" si="42"/>
        <v>100</v>
      </c>
      <c r="K179" s="8">
        <f t="shared" si="43"/>
        <v>35.294117647058826</v>
      </c>
      <c r="L179" s="8">
        <f t="shared" si="44"/>
        <v>52.235294117647058</v>
      </c>
      <c r="M179" s="8">
        <f t="shared" si="45"/>
        <v>3.5294117647058822</v>
      </c>
      <c r="N179" s="8">
        <f t="shared" si="46"/>
        <v>31.764705882352942</v>
      </c>
    </row>
    <row r="180" spans="1:14" s="1" customFormat="1" ht="15.75" customHeight="1">
      <c r="A180" s="5"/>
      <c r="B180" s="11" t="s">
        <v>65</v>
      </c>
      <c r="C180" s="11"/>
      <c r="D180" s="11" t="s">
        <v>54</v>
      </c>
      <c r="E180" s="11">
        <f t="shared" si="50"/>
        <v>17</v>
      </c>
      <c r="F180" s="5">
        <v>3</v>
      </c>
      <c r="G180" s="7">
        <v>4</v>
      </c>
      <c r="H180" s="5">
        <v>10</v>
      </c>
      <c r="I180" s="5">
        <v>0</v>
      </c>
      <c r="J180" s="8">
        <f t="shared" si="42"/>
        <v>100</v>
      </c>
      <c r="K180" s="8">
        <f t="shared" si="43"/>
        <v>41.176470588235297</v>
      </c>
      <c r="L180" s="8">
        <f t="shared" si="44"/>
        <v>53.882352941176471</v>
      </c>
      <c r="M180" s="8">
        <f t="shared" si="45"/>
        <v>3.5882352941176472</v>
      </c>
      <c r="N180" s="8">
        <f t="shared" si="46"/>
        <v>36.470588235294116</v>
      </c>
    </row>
    <row r="181" spans="1:14" s="18" customFormat="1" ht="15.75" customHeight="1">
      <c r="A181" s="65"/>
      <c r="B181" s="11"/>
      <c r="C181" s="11"/>
      <c r="D181" s="11"/>
      <c r="E181" s="11">
        <f>SUM(E179:E180)</f>
        <v>34</v>
      </c>
      <c r="F181" s="11">
        <f t="shared" ref="F181:I181" si="55">SUM(F179:F180)</f>
        <v>6</v>
      </c>
      <c r="G181" s="11">
        <f t="shared" si="55"/>
        <v>7</v>
      </c>
      <c r="H181" s="11">
        <f t="shared" si="55"/>
        <v>21</v>
      </c>
      <c r="I181" s="11">
        <f t="shared" si="55"/>
        <v>0</v>
      </c>
      <c r="J181" s="39">
        <f t="shared" si="42"/>
        <v>100</v>
      </c>
      <c r="K181" s="39">
        <f t="shared" si="43"/>
        <v>38.235294117647058</v>
      </c>
      <c r="L181" s="39">
        <f t="shared" si="44"/>
        <v>53.058823529411768</v>
      </c>
      <c r="M181" s="39">
        <f t="shared" si="45"/>
        <v>3.5588235294117645</v>
      </c>
      <c r="N181" s="39">
        <f t="shared" si="46"/>
        <v>34.117647058823529</v>
      </c>
    </row>
    <row r="182" spans="1:14" s="18" customFormat="1" ht="15.75" customHeight="1">
      <c r="A182" s="65"/>
      <c r="B182" s="11"/>
      <c r="C182" s="11"/>
      <c r="D182" s="11"/>
      <c r="E182" s="11">
        <f>E178+E173+E160+E148</f>
        <v>484</v>
      </c>
      <c r="F182" s="11">
        <f t="shared" ref="F182:I182" si="56">F178+F173+F160+F148</f>
        <v>106</v>
      </c>
      <c r="G182" s="11">
        <f t="shared" si="56"/>
        <v>140</v>
      </c>
      <c r="H182" s="11">
        <f t="shared" si="56"/>
        <v>229</v>
      </c>
      <c r="I182" s="11">
        <f t="shared" si="56"/>
        <v>9</v>
      </c>
      <c r="J182" s="39">
        <f t="shared" si="42"/>
        <v>98.140495867768593</v>
      </c>
      <c r="K182" s="39">
        <f t="shared" si="43"/>
        <v>50.826446280991739</v>
      </c>
      <c r="L182" s="39">
        <f t="shared" si="44"/>
        <v>57.743801652892564</v>
      </c>
      <c r="M182" s="39">
        <f t="shared" si="45"/>
        <v>3.7086776859504131</v>
      </c>
      <c r="N182" s="39">
        <f t="shared" si="46"/>
        <v>45.041322314049587</v>
      </c>
    </row>
    <row r="183" spans="1:14" ht="15.75" customHeight="1">
      <c r="A183" s="5"/>
      <c r="B183" s="11" t="s">
        <v>33</v>
      </c>
      <c r="C183" s="11"/>
      <c r="D183" s="11" t="s">
        <v>49</v>
      </c>
      <c r="E183" s="11">
        <f t="shared" si="50"/>
        <v>14</v>
      </c>
      <c r="F183" s="5">
        <v>5</v>
      </c>
      <c r="G183" s="7">
        <v>7</v>
      </c>
      <c r="H183" s="5">
        <v>2</v>
      </c>
      <c r="I183" s="5">
        <v>0</v>
      </c>
      <c r="J183" s="8">
        <f t="shared" si="42"/>
        <v>100</v>
      </c>
      <c r="K183" s="8">
        <f t="shared" si="43"/>
        <v>85.714285714285722</v>
      </c>
      <c r="L183" s="8">
        <f t="shared" si="44"/>
        <v>72.857142857142861</v>
      </c>
      <c r="M183" s="8">
        <f t="shared" si="45"/>
        <v>4.2142857142857144</v>
      </c>
      <c r="N183" s="8">
        <f t="shared" si="46"/>
        <v>75.714285714285708</v>
      </c>
    </row>
    <row r="184" spans="1:14" ht="15.75" customHeight="1">
      <c r="A184" s="5"/>
      <c r="B184" s="11"/>
      <c r="C184" s="11"/>
      <c r="D184" s="11" t="s">
        <v>44</v>
      </c>
      <c r="E184" s="11">
        <f t="shared" si="50"/>
        <v>14</v>
      </c>
      <c r="F184" s="5">
        <v>5</v>
      </c>
      <c r="G184" s="7">
        <v>9</v>
      </c>
      <c r="H184" s="5">
        <v>0</v>
      </c>
      <c r="I184" s="5">
        <v>0</v>
      </c>
      <c r="J184" s="8">
        <f t="shared" si="42"/>
        <v>100</v>
      </c>
      <c r="K184" s="8">
        <f t="shared" si="43"/>
        <v>100</v>
      </c>
      <c r="L184" s="8">
        <f t="shared" si="44"/>
        <v>76.857142857142861</v>
      </c>
      <c r="M184" s="8">
        <f t="shared" si="45"/>
        <v>4.3571428571428568</v>
      </c>
      <c r="N184" s="8">
        <f t="shared" si="46"/>
        <v>87.142857142857139</v>
      </c>
    </row>
    <row r="185" spans="1:14" ht="15.75" customHeight="1">
      <c r="A185" s="5"/>
      <c r="B185" s="11"/>
      <c r="C185" s="11"/>
      <c r="D185" s="11" t="s">
        <v>53</v>
      </c>
      <c r="E185" s="11">
        <f t="shared" si="50"/>
        <v>15</v>
      </c>
      <c r="F185" s="5">
        <v>1</v>
      </c>
      <c r="G185" s="7">
        <v>6</v>
      </c>
      <c r="H185" s="5">
        <v>7</v>
      </c>
      <c r="I185" s="5">
        <v>1</v>
      </c>
      <c r="J185" s="8">
        <f t="shared" si="42"/>
        <v>93.333333333333343</v>
      </c>
      <c r="K185" s="8">
        <f t="shared" si="43"/>
        <v>46.666666666666671</v>
      </c>
      <c r="L185" s="8">
        <f t="shared" si="44"/>
        <v>50.133333333333333</v>
      </c>
      <c r="M185" s="8">
        <f t="shared" si="45"/>
        <v>3.4666666666666668</v>
      </c>
      <c r="N185" s="8">
        <f t="shared" si="46"/>
        <v>38.666666666666664</v>
      </c>
    </row>
    <row r="186" spans="1:14" ht="15.75" customHeight="1">
      <c r="A186" s="5"/>
      <c r="B186" s="11"/>
      <c r="C186" s="11"/>
      <c r="D186" s="11" t="s">
        <v>72</v>
      </c>
      <c r="E186" s="11">
        <f t="shared" si="50"/>
        <v>15</v>
      </c>
      <c r="F186" s="5">
        <v>1</v>
      </c>
      <c r="G186" s="7">
        <v>7</v>
      </c>
      <c r="H186" s="5">
        <v>7</v>
      </c>
      <c r="I186" s="5">
        <v>0</v>
      </c>
      <c r="J186" s="8">
        <f t="shared" si="42"/>
        <v>100</v>
      </c>
      <c r="K186" s="8">
        <f t="shared" si="43"/>
        <v>53.333333333333336</v>
      </c>
      <c r="L186" s="8">
        <f t="shared" si="44"/>
        <v>53.333333333333336</v>
      </c>
      <c r="M186" s="8">
        <f t="shared" si="45"/>
        <v>3.6</v>
      </c>
      <c r="N186" s="8">
        <f t="shared" si="46"/>
        <v>44</v>
      </c>
    </row>
    <row r="187" spans="1:14" ht="15.75" customHeight="1">
      <c r="A187" s="5"/>
      <c r="B187" s="11"/>
      <c r="C187" s="11"/>
      <c r="D187" s="11" t="s">
        <v>50</v>
      </c>
      <c r="E187" s="11">
        <f t="shared" si="50"/>
        <v>17</v>
      </c>
      <c r="F187" s="5">
        <v>2</v>
      </c>
      <c r="G187" s="7">
        <v>6</v>
      </c>
      <c r="H187" s="5">
        <v>9</v>
      </c>
      <c r="I187" s="5">
        <v>0</v>
      </c>
      <c r="J187" s="8">
        <f t="shared" si="42"/>
        <v>100</v>
      </c>
      <c r="K187" s="8">
        <f t="shared" si="43"/>
        <v>47.058823529411768</v>
      </c>
      <c r="L187" s="8">
        <f t="shared" si="44"/>
        <v>53.411764705882355</v>
      </c>
      <c r="M187" s="8">
        <f t="shared" si="45"/>
        <v>3.5882352941176472</v>
      </c>
      <c r="N187" s="8">
        <f t="shared" si="46"/>
        <v>40</v>
      </c>
    </row>
    <row r="188" spans="1:14" ht="15.75" customHeight="1">
      <c r="A188" s="5"/>
      <c r="B188" s="11"/>
      <c r="C188" s="11"/>
      <c r="D188" s="11" t="s">
        <v>54</v>
      </c>
      <c r="E188" s="11">
        <f t="shared" si="50"/>
        <v>17</v>
      </c>
      <c r="F188" s="5">
        <v>3</v>
      </c>
      <c r="G188" s="7">
        <v>5</v>
      </c>
      <c r="H188" s="5">
        <v>9</v>
      </c>
      <c r="I188" s="5">
        <v>0</v>
      </c>
      <c r="J188" s="8">
        <f t="shared" si="42"/>
        <v>100</v>
      </c>
      <c r="K188" s="8">
        <f t="shared" si="43"/>
        <v>47.058823529411768</v>
      </c>
      <c r="L188" s="8">
        <f t="shared" si="44"/>
        <v>55.529411764705884</v>
      </c>
      <c r="M188" s="8">
        <f t="shared" si="45"/>
        <v>3.6470588235294117</v>
      </c>
      <c r="N188" s="8">
        <f t="shared" si="46"/>
        <v>41.176470588235297</v>
      </c>
    </row>
    <row r="189" spans="1:14" ht="15.75" customHeight="1">
      <c r="A189" s="5"/>
      <c r="B189" s="11"/>
      <c r="C189" s="11"/>
      <c r="D189" s="11" t="s">
        <v>46</v>
      </c>
      <c r="E189" s="11">
        <f t="shared" si="50"/>
        <v>17</v>
      </c>
      <c r="F189" s="5">
        <v>1</v>
      </c>
      <c r="G189" s="7">
        <v>5</v>
      </c>
      <c r="H189" s="5">
        <v>10</v>
      </c>
      <c r="I189" s="5">
        <v>1</v>
      </c>
      <c r="J189" s="8">
        <f t="shared" si="42"/>
        <v>94.117647058823536</v>
      </c>
      <c r="K189" s="8">
        <f t="shared" si="43"/>
        <v>35.294117647058826</v>
      </c>
      <c r="L189" s="8">
        <f t="shared" si="44"/>
        <v>46.823529411764703</v>
      </c>
      <c r="M189" s="8">
        <f t="shared" si="45"/>
        <v>3.3529411764705883</v>
      </c>
      <c r="N189" s="8">
        <f t="shared" si="46"/>
        <v>29.411764705882351</v>
      </c>
    </row>
    <row r="190" spans="1:14" ht="15.75" customHeight="1">
      <c r="A190" s="5"/>
      <c r="B190" s="11"/>
      <c r="C190" s="11"/>
      <c r="D190" s="11" t="s">
        <v>47</v>
      </c>
      <c r="E190" s="11">
        <f t="shared" si="50"/>
        <v>16</v>
      </c>
      <c r="F190" s="5">
        <v>2</v>
      </c>
      <c r="G190" s="7">
        <v>8</v>
      </c>
      <c r="H190" s="5">
        <v>6</v>
      </c>
      <c r="I190" s="5">
        <v>0</v>
      </c>
      <c r="J190" s="8">
        <f t="shared" si="42"/>
        <v>100</v>
      </c>
      <c r="K190" s="8">
        <f t="shared" si="43"/>
        <v>62.5</v>
      </c>
      <c r="L190" s="8">
        <f t="shared" si="44"/>
        <v>58</v>
      </c>
      <c r="M190" s="8">
        <f t="shared" si="45"/>
        <v>3.75</v>
      </c>
      <c r="N190" s="8">
        <f t="shared" si="46"/>
        <v>52.5</v>
      </c>
    </row>
    <row r="191" spans="1:14" ht="15.75" customHeight="1">
      <c r="A191" s="5"/>
      <c r="B191" s="11"/>
      <c r="C191" s="11"/>
      <c r="D191" s="11" t="s">
        <v>48</v>
      </c>
      <c r="E191" s="11">
        <f t="shared" si="50"/>
        <v>16</v>
      </c>
      <c r="F191" s="5">
        <v>2</v>
      </c>
      <c r="G191" s="7">
        <v>3</v>
      </c>
      <c r="H191" s="5">
        <v>11</v>
      </c>
      <c r="I191" s="5">
        <v>0</v>
      </c>
      <c r="J191" s="8">
        <f t="shared" si="42"/>
        <v>100</v>
      </c>
      <c r="K191" s="8">
        <f t="shared" si="43"/>
        <v>31.25</v>
      </c>
      <c r="L191" s="8">
        <f t="shared" si="44"/>
        <v>49.25</v>
      </c>
      <c r="M191" s="8">
        <f t="shared" si="45"/>
        <v>3.4375</v>
      </c>
      <c r="N191" s="8">
        <f t="shared" si="46"/>
        <v>27.5</v>
      </c>
    </row>
    <row r="192" spans="1:14" ht="15.75" customHeight="1">
      <c r="A192" s="5"/>
      <c r="B192" s="11"/>
      <c r="C192" s="11"/>
      <c r="D192" s="11" t="s">
        <v>71</v>
      </c>
      <c r="E192" s="11">
        <f t="shared" si="50"/>
        <v>20</v>
      </c>
      <c r="F192" s="5">
        <v>6</v>
      </c>
      <c r="G192" s="7">
        <v>5</v>
      </c>
      <c r="H192" s="5">
        <v>9</v>
      </c>
      <c r="I192" s="5">
        <v>0</v>
      </c>
      <c r="J192" s="8">
        <f t="shared" si="42"/>
        <v>100</v>
      </c>
      <c r="K192" s="8">
        <f t="shared" si="43"/>
        <v>55</v>
      </c>
      <c r="L192" s="8">
        <f t="shared" si="44"/>
        <v>62.2</v>
      </c>
      <c r="M192" s="8">
        <f t="shared" si="45"/>
        <v>3.85</v>
      </c>
      <c r="N192" s="8">
        <f t="shared" si="46"/>
        <v>50</v>
      </c>
    </row>
    <row r="193" spans="1:14" ht="15.75" customHeight="1">
      <c r="A193" s="5"/>
      <c r="B193" s="11"/>
      <c r="C193" s="11"/>
      <c r="D193" s="11" t="s">
        <v>74</v>
      </c>
      <c r="E193" s="11">
        <f t="shared" si="50"/>
        <v>15</v>
      </c>
      <c r="F193" s="5">
        <v>0</v>
      </c>
      <c r="G193" s="7">
        <v>2</v>
      </c>
      <c r="H193" s="5">
        <v>13</v>
      </c>
      <c r="I193" s="5">
        <v>0</v>
      </c>
      <c r="J193" s="8">
        <f t="shared" si="42"/>
        <v>100</v>
      </c>
      <c r="K193" s="8">
        <f t="shared" si="43"/>
        <v>13.333333333333334</v>
      </c>
      <c r="L193" s="8">
        <f t="shared" si="44"/>
        <v>39.733333333333334</v>
      </c>
      <c r="M193" s="8">
        <f t="shared" si="45"/>
        <v>3.1333333333333333</v>
      </c>
      <c r="N193" s="8">
        <f t="shared" si="46"/>
        <v>10.666666666666666</v>
      </c>
    </row>
    <row r="194" spans="1:14" ht="15.75" customHeight="1">
      <c r="A194" s="5"/>
      <c r="B194" s="11"/>
      <c r="C194" s="11"/>
      <c r="D194" s="11">
        <v>10</v>
      </c>
      <c r="E194" s="11">
        <f t="shared" si="50"/>
        <v>18</v>
      </c>
      <c r="F194" s="5">
        <v>7</v>
      </c>
      <c r="G194" s="7">
        <v>4</v>
      </c>
      <c r="H194" s="5">
        <v>7</v>
      </c>
      <c r="I194" s="5">
        <v>0</v>
      </c>
      <c r="J194" s="8">
        <f t="shared" si="42"/>
        <v>100</v>
      </c>
      <c r="K194" s="8">
        <f t="shared" si="43"/>
        <v>61.111111111111107</v>
      </c>
      <c r="L194" s="8">
        <f t="shared" si="44"/>
        <v>67.111111111111114</v>
      </c>
      <c r="M194" s="8">
        <f t="shared" si="45"/>
        <v>4</v>
      </c>
      <c r="N194" s="8">
        <f t="shared" si="46"/>
        <v>56.666666666666664</v>
      </c>
    </row>
    <row r="195" spans="1:14" ht="15.75" customHeight="1">
      <c r="A195" s="5"/>
      <c r="B195" s="11"/>
      <c r="C195" s="11"/>
      <c r="D195" s="11">
        <v>11</v>
      </c>
      <c r="E195" s="11">
        <f t="shared" si="50"/>
        <v>16</v>
      </c>
      <c r="F195" s="5">
        <v>5</v>
      </c>
      <c r="G195" s="7">
        <v>7</v>
      </c>
      <c r="H195" s="5">
        <v>4</v>
      </c>
      <c r="I195" s="5">
        <v>0</v>
      </c>
      <c r="J195" s="8">
        <f t="shared" si="42"/>
        <v>100</v>
      </c>
      <c r="K195" s="8">
        <f t="shared" si="43"/>
        <v>75</v>
      </c>
      <c r="L195" s="8">
        <f t="shared" si="44"/>
        <v>68.25</v>
      </c>
      <c r="M195" s="8">
        <f t="shared" si="45"/>
        <v>4.0625</v>
      </c>
      <c r="N195" s="8">
        <f t="shared" si="46"/>
        <v>66.25</v>
      </c>
    </row>
    <row r="196" spans="1:14" s="12" customFormat="1" ht="15.75" customHeight="1">
      <c r="A196" s="10"/>
      <c r="B196" s="11"/>
      <c r="C196" s="11"/>
      <c r="D196" s="11"/>
      <c r="E196" s="11">
        <f>SUM(E183:E195)</f>
        <v>210</v>
      </c>
      <c r="F196" s="11">
        <f t="shared" ref="F196:I196" si="57">SUM(F183:F195)</f>
        <v>40</v>
      </c>
      <c r="G196" s="11">
        <f t="shared" si="57"/>
        <v>74</v>
      </c>
      <c r="H196" s="11">
        <f t="shared" si="57"/>
        <v>94</v>
      </c>
      <c r="I196" s="11">
        <f t="shared" si="57"/>
        <v>2</v>
      </c>
      <c r="J196" s="39">
        <f t="shared" si="42"/>
        <v>99.047619047619037</v>
      </c>
      <c r="K196" s="39">
        <f t="shared" si="43"/>
        <v>54.285714285714285</v>
      </c>
      <c r="L196" s="39">
        <f t="shared" si="44"/>
        <v>57.866666666666667</v>
      </c>
      <c r="M196" s="39">
        <f t="shared" si="45"/>
        <v>3.7238095238095239</v>
      </c>
      <c r="N196" s="39">
        <f t="shared" si="46"/>
        <v>47.238095238095241</v>
      </c>
    </row>
    <row r="197" spans="1:14" s="12" customFormat="1" ht="15.75" customHeight="1">
      <c r="A197" s="10"/>
      <c r="B197" s="11" t="s">
        <v>89</v>
      </c>
      <c r="C197" s="11"/>
      <c r="D197" s="11">
        <v>10</v>
      </c>
      <c r="E197" s="11">
        <f>SUM(F197:I197)</f>
        <v>18</v>
      </c>
      <c r="F197" s="11">
        <v>8</v>
      </c>
      <c r="G197" s="11">
        <v>5</v>
      </c>
      <c r="H197" s="11">
        <v>5</v>
      </c>
      <c r="I197" s="11">
        <v>0</v>
      </c>
      <c r="J197" s="39">
        <f t="shared" ref="J197" si="58">100/E197*(F197+G197+H197)</f>
        <v>100</v>
      </c>
      <c r="K197" s="39">
        <f t="shared" ref="K197" si="59">100/E197*(G197+F197)</f>
        <v>72.222222222222214</v>
      </c>
      <c r="L197" s="39">
        <f t="shared" ref="L197" si="60">(F197*100+G197*64+H197*36+I197*16)/E197</f>
        <v>72.222222222222229</v>
      </c>
      <c r="M197" s="39">
        <f t="shared" ref="M197" si="61">(F197*5+G197*4+H197*3+I197*2)/E197</f>
        <v>4.166666666666667</v>
      </c>
      <c r="N197" s="39">
        <f t="shared" ref="N197" si="62">(100*F197+80*G197)/E197</f>
        <v>66.666666666666671</v>
      </c>
    </row>
    <row r="198" spans="1:14" ht="15.75" customHeight="1">
      <c r="A198" s="5"/>
      <c r="B198" s="11" t="s">
        <v>4</v>
      </c>
      <c r="C198" s="11" t="s">
        <v>5</v>
      </c>
      <c r="D198" s="11" t="s">
        <v>50</v>
      </c>
      <c r="E198" s="11">
        <f t="shared" si="50"/>
        <v>17</v>
      </c>
      <c r="F198" s="5">
        <v>2</v>
      </c>
      <c r="G198" s="7">
        <v>13</v>
      </c>
      <c r="H198" s="5">
        <v>2</v>
      </c>
      <c r="I198" s="5">
        <v>0</v>
      </c>
      <c r="J198" s="8">
        <f t="shared" si="42"/>
        <v>100</v>
      </c>
      <c r="K198" s="8">
        <f t="shared" ref="K198:K261" si="63">100/E198*(G198+F198)</f>
        <v>88.235294117647072</v>
      </c>
      <c r="L198" s="8">
        <f t="shared" ref="L198:L261" si="64">(F198*100+G198*64+H198*36+I198*16)/E198</f>
        <v>64.941176470588232</v>
      </c>
      <c r="M198" s="8">
        <f t="shared" ref="M198:M261" si="65">(F198*5+G198*4+H198*3+I198*2)/E198</f>
        <v>4</v>
      </c>
      <c r="N198" s="8">
        <f t="shared" ref="N198:N261" si="66">(100*F198+80*G198)/E198</f>
        <v>72.941176470588232</v>
      </c>
    </row>
    <row r="199" spans="1:14" ht="15.75" customHeight="1">
      <c r="A199" s="5"/>
      <c r="B199" s="11"/>
      <c r="C199" s="11"/>
      <c r="D199" s="11" t="s">
        <v>54</v>
      </c>
      <c r="E199" s="11">
        <f t="shared" si="50"/>
        <v>17</v>
      </c>
      <c r="F199" s="5">
        <v>4</v>
      </c>
      <c r="G199" s="7">
        <v>8</v>
      </c>
      <c r="H199" s="5">
        <v>5</v>
      </c>
      <c r="I199" s="5">
        <v>0</v>
      </c>
      <c r="J199" s="8">
        <f t="shared" si="42"/>
        <v>100</v>
      </c>
      <c r="K199" s="8">
        <f t="shared" si="63"/>
        <v>70.588235294117652</v>
      </c>
      <c r="L199" s="8">
        <f t="shared" si="64"/>
        <v>64.235294117647058</v>
      </c>
      <c r="M199" s="8">
        <f t="shared" si="65"/>
        <v>3.9411764705882355</v>
      </c>
      <c r="N199" s="8">
        <f t="shared" si="66"/>
        <v>61.176470588235297</v>
      </c>
    </row>
    <row r="200" spans="1:14" ht="15.75" customHeight="1">
      <c r="A200" s="5"/>
      <c r="B200" s="11"/>
      <c r="C200" s="11"/>
      <c r="D200" s="11" t="s">
        <v>46</v>
      </c>
      <c r="E200" s="11">
        <f t="shared" si="50"/>
        <v>17</v>
      </c>
      <c r="F200" s="5">
        <v>1</v>
      </c>
      <c r="G200" s="7">
        <v>6</v>
      </c>
      <c r="H200" s="5">
        <v>10</v>
      </c>
      <c r="I200" s="5">
        <v>0</v>
      </c>
      <c r="J200" s="8">
        <f t="shared" si="42"/>
        <v>100</v>
      </c>
      <c r="K200" s="8">
        <f t="shared" si="63"/>
        <v>41.176470588235297</v>
      </c>
      <c r="L200" s="8">
        <f t="shared" si="64"/>
        <v>49.647058823529413</v>
      </c>
      <c r="M200" s="8">
        <f t="shared" si="65"/>
        <v>3.4705882352941178</v>
      </c>
      <c r="N200" s="8">
        <f t="shared" si="66"/>
        <v>34.117647058823529</v>
      </c>
    </row>
    <row r="201" spans="1:14" ht="15.75" customHeight="1">
      <c r="A201" s="5"/>
      <c r="B201" s="11"/>
      <c r="C201" s="11"/>
      <c r="D201" s="11" t="s">
        <v>47</v>
      </c>
      <c r="E201" s="11">
        <f t="shared" si="50"/>
        <v>16</v>
      </c>
      <c r="F201" s="5">
        <v>4</v>
      </c>
      <c r="G201" s="7">
        <v>10</v>
      </c>
      <c r="H201" s="5">
        <v>2</v>
      </c>
      <c r="I201" s="5">
        <v>0</v>
      </c>
      <c r="J201" s="8">
        <f t="shared" si="42"/>
        <v>100</v>
      </c>
      <c r="K201" s="8">
        <f t="shared" si="63"/>
        <v>87.5</v>
      </c>
      <c r="L201" s="8">
        <f t="shared" si="64"/>
        <v>69.5</v>
      </c>
      <c r="M201" s="8">
        <f t="shared" si="65"/>
        <v>4.125</v>
      </c>
      <c r="N201" s="8">
        <f t="shared" si="66"/>
        <v>75</v>
      </c>
    </row>
    <row r="202" spans="1:14" ht="15.75" customHeight="1">
      <c r="A202" s="5"/>
      <c r="B202" s="11"/>
      <c r="C202" s="11"/>
      <c r="D202" s="11" t="s">
        <v>48</v>
      </c>
      <c r="E202" s="11">
        <f t="shared" si="50"/>
        <v>16</v>
      </c>
      <c r="F202" s="5">
        <v>2</v>
      </c>
      <c r="G202" s="7">
        <v>4</v>
      </c>
      <c r="H202" s="5">
        <v>10</v>
      </c>
      <c r="I202" s="5">
        <v>0</v>
      </c>
      <c r="J202" s="8">
        <f t="shared" si="42"/>
        <v>100</v>
      </c>
      <c r="K202" s="8">
        <f t="shared" si="63"/>
        <v>37.5</v>
      </c>
      <c r="L202" s="8">
        <f t="shared" si="64"/>
        <v>51</v>
      </c>
      <c r="M202" s="8">
        <f t="shared" si="65"/>
        <v>3.5</v>
      </c>
      <c r="N202" s="8">
        <f t="shared" si="66"/>
        <v>32.5</v>
      </c>
    </row>
    <row r="203" spans="1:14" ht="15.75" customHeight="1">
      <c r="A203" s="5"/>
      <c r="B203" s="11"/>
      <c r="C203" s="11"/>
      <c r="D203" s="11" t="s">
        <v>71</v>
      </c>
      <c r="E203" s="11">
        <f t="shared" si="50"/>
        <v>20</v>
      </c>
      <c r="F203" s="5">
        <v>10</v>
      </c>
      <c r="G203" s="7">
        <v>6</v>
      </c>
      <c r="H203" s="5">
        <v>4</v>
      </c>
      <c r="I203" s="5">
        <v>0</v>
      </c>
      <c r="J203" s="8">
        <f t="shared" si="42"/>
        <v>100</v>
      </c>
      <c r="K203" s="8">
        <f t="shared" si="63"/>
        <v>80</v>
      </c>
      <c r="L203" s="8">
        <f t="shared" si="64"/>
        <v>76.400000000000006</v>
      </c>
      <c r="M203" s="8">
        <f t="shared" si="65"/>
        <v>4.3</v>
      </c>
      <c r="N203" s="8">
        <f t="shared" si="66"/>
        <v>74</v>
      </c>
    </row>
    <row r="204" spans="1:14" ht="15.75" customHeight="1">
      <c r="A204" s="5"/>
      <c r="B204" s="11"/>
      <c r="C204" s="11"/>
      <c r="D204" s="11" t="s">
        <v>74</v>
      </c>
      <c r="E204" s="11">
        <f t="shared" si="50"/>
        <v>14</v>
      </c>
      <c r="F204" s="5">
        <v>0</v>
      </c>
      <c r="G204" s="7">
        <v>1</v>
      </c>
      <c r="H204" s="5">
        <v>13</v>
      </c>
      <c r="I204" s="5">
        <v>0</v>
      </c>
      <c r="J204" s="8">
        <f t="shared" si="42"/>
        <v>100</v>
      </c>
      <c r="K204" s="8">
        <f t="shared" si="63"/>
        <v>7.1428571428571432</v>
      </c>
      <c r="L204" s="8">
        <f t="shared" si="64"/>
        <v>38</v>
      </c>
      <c r="M204" s="8">
        <f t="shared" si="65"/>
        <v>3.0714285714285716</v>
      </c>
      <c r="N204" s="8">
        <f t="shared" si="66"/>
        <v>5.7142857142857144</v>
      </c>
    </row>
    <row r="205" spans="1:14" ht="15.75" customHeight="1">
      <c r="A205" s="5"/>
      <c r="B205" s="11"/>
      <c r="C205" s="11"/>
      <c r="D205" s="11">
        <v>10</v>
      </c>
      <c r="E205" s="11">
        <f t="shared" si="50"/>
        <v>18</v>
      </c>
      <c r="F205" s="5">
        <v>9</v>
      </c>
      <c r="G205" s="7">
        <v>7</v>
      </c>
      <c r="H205" s="5">
        <v>2</v>
      </c>
      <c r="I205" s="5">
        <v>0</v>
      </c>
      <c r="J205" s="8">
        <f t="shared" si="42"/>
        <v>100</v>
      </c>
      <c r="K205" s="8">
        <f t="shared" si="63"/>
        <v>88.888888888888886</v>
      </c>
      <c r="L205" s="8">
        <f t="shared" si="64"/>
        <v>78.888888888888886</v>
      </c>
      <c r="M205" s="8">
        <f t="shared" si="65"/>
        <v>4.3888888888888893</v>
      </c>
      <c r="N205" s="8">
        <f t="shared" si="66"/>
        <v>81.111111111111114</v>
      </c>
    </row>
    <row r="206" spans="1:14" ht="15.75" customHeight="1">
      <c r="A206" s="5"/>
      <c r="B206" s="11"/>
      <c r="C206" s="11"/>
      <c r="D206" s="11">
        <v>11</v>
      </c>
      <c r="E206" s="11">
        <f t="shared" si="50"/>
        <v>16</v>
      </c>
      <c r="F206" s="5">
        <v>4</v>
      </c>
      <c r="G206" s="7">
        <v>9</v>
      </c>
      <c r="H206" s="5">
        <v>3</v>
      </c>
      <c r="I206" s="5">
        <v>0</v>
      </c>
      <c r="J206" s="8">
        <f t="shared" si="42"/>
        <v>100</v>
      </c>
      <c r="K206" s="8">
        <f t="shared" si="63"/>
        <v>81.25</v>
      </c>
      <c r="L206" s="8">
        <f t="shared" si="64"/>
        <v>67.75</v>
      </c>
      <c r="M206" s="8">
        <f t="shared" si="65"/>
        <v>4.0625</v>
      </c>
      <c r="N206" s="8">
        <f t="shared" si="66"/>
        <v>70</v>
      </c>
    </row>
    <row r="207" spans="1:14" s="12" customFormat="1" ht="15.75" customHeight="1">
      <c r="A207" s="10"/>
      <c r="B207" s="11"/>
      <c r="C207" s="11"/>
      <c r="D207" s="11"/>
      <c r="E207" s="11">
        <f>SUM(E198:E206)</f>
        <v>151</v>
      </c>
      <c r="F207" s="11">
        <f t="shared" ref="F207:I207" si="67">SUM(F198:F206)</f>
        <v>36</v>
      </c>
      <c r="G207" s="11">
        <f t="shared" si="67"/>
        <v>64</v>
      </c>
      <c r="H207" s="11">
        <f t="shared" si="67"/>
        <v>51</v>
      </c>
      <c r="I207" s="11">
        <f t="shared" si="67"/>
        <v>0</v>
      </c>
      <c r="J207" s="39">
        <f t="shared" si="42"/>
        <v>100.00000000000001</v>
      </c>
      <c r="K207" s="39">
        <f t="shared" si="63"/>
        <v>66.225165562913915</v>
      </c>
      <c r="L207" s="39">
        <f t="shared" si="64"/>
        <v>63.12582781456954</v>
      </c>
      <c r="M207" s="39">
        <f t="shared" si="65"/>
        <v>3.9006622516556293</v>
      </c>
      <c r="N207" s="39">
        <f t="shared" si="66"/>
        <v>57.748344370860927</v>
      </c>
    </row>
    <row r="208" spans="1:14" ht="15.75" customHeight="1">
      <c r="A208" s="5"/>
      <c r="B208" s="11" t="s">
        <v>28</v>
      </c>
      <c r="C208" s="11" t="s">
        <v>36</v>
      </c>
      <c r="D208" s="11" t="s">
        <v>51</v>
      </c>
      <c r="E208" s="11">
        <f t="shared" si="50"/>
        <v>20</v>
      </c>
      <c r="F208" s="5">
        <v>4</v>
      </c>
      <c r="G208" s="7">
        <v>9</v>
      </c>
      <c r="H208" s="5">
        <v>7</v>
      </c>
      <c r="I208" s="5">
        <v>0</v>
      </c>
      <c r="J208" s="8">
        <f t="shared" si="42"/>
        <v>100</v>
      </c>
      <c r="K208" s="8">
        <f t="shared" si="63"/>
        <v>65</v>
      </c>
      <c r="L208" s="8">
        <f t="shared" si="64"/>
        <v>61.4</v>
      </c>
      <c r="M208" s="8">
        <f t="shared" si="65"/>
        <v>3.85</v>
      </c>
      <c r="N208" s="8">
        <f t="shared" si="66"/>
        <v>56</v>
      </c>
    </row>
    <row r="209" spans="1:14" ht="15.75" customHeight="1">
      <c r="A209" s="5"/>
      <c r="B209" s="11"/>
      <c r="C209" s="11"/>
      <c r="D209" s="11" t="s">
        <v>42</v>
      </c>
      <c r="E209" s="11">
        <f t="shared" si="50"/>
        <v>18</v>
      </c>
      <c r="F209" s="5">
        <v>3</v>
      </c>
      <c r="G209" s="7">
        <v>7</v>
      </c>
      <c r="H209" s="5">
        <v>8</v>
      </c>
      <c r="I209" s="5">
        <v>0</v>
      </c>
      <c r="J209" s="8">
        <f t="shared" si="42"/>
        <v>100</v>
      </c>
      <c r="K209" s="8">
        <f t="shared" si="63"/>
        <v>55.555555555555557</v>
      </c>
      <c r="L209" s="8">
        <f t="shared" si="64"/>
        <v>57.555555555555557</v>
      </c>
      <c r="M209" s="8">
        <f t="shared" si="65"/>
        <v>3.7222222222222223</v>
      </c>
      <c r="N209" s="8">
        <f t="shared" si="66"/>
        <v>47.777777777777779</v>
      </c>
    </row>
    <row r="210" spans="1:14" ht="15.75" customHeight="1">
      <c r="A210" s="5"/>
      <c r="B210" s="11"/>
      <c r="C210" s="11"/>
      <c r="D210" s="11" t="s">
        <v>55</v>
      </c>
      <c r="E210" s="11">
        <f t="shared" ref="E210:E227" si="68">F210+G210+H210+I210</f>
        <v>19</v>
      </c>
      <c r="F210" s="5">
        <v>11</v>
      </c>
      <c r="G210" s="7">
        <v>2</v>
      </c>
      <c r="H210" s="5">
        <v>6</v>
      </c>
      <c r="I210" s="5">
        <v>0</v>
      </c>
      <c r="J210" s="8">
        <f t="shared" si="42"/>
        <v>100</v>
      </c>
      <c r="K210" s="8">
        <f t="shared" si="63"/>
        <v>68.421052631578959</v>
      </c>
      <c r="L210" s="8">
        <f t="shared" si="64"/>
        <v>76</v>
      </c>
      <c r="M210" s="8">
        <f t="shared" si="65"/>
        <v>4.2631578947368425</v>
      </c>
      <c r="N210" s="8">
        <f t="shared" si="66"/>
        <v>66.315789473684205</v>
      </c>
    </row>
    <row r="211" spans="1:14" ht="15.75" customHeight="1">
      <c r="A211" s="5"/>
      <c r="B211" s="11"/>
      <c r="C211" s="11"/>
      <c r="D211" s="11" t="s">
        <v>50</v>
      </c>
      <c r="E211" s="11">
        <f t="shared" si="68"/>
        <v>17</v>
      </c>
      <c r="F211" s="5">
        <v>3</v>
      </c>
      <c r="G211" s="7">
        <v>3</v>
      </c>
      <c r="H211" s="5">
        <v>11</v>
      </c>
      <c r="I211" s="5">
        <v>0</v>
      </c>
      <c r="J211" s="8">
        <f t="shared" si="42"/>
        <v>100</v>
      </c>
      <c r="K211" s="8">
        <f t="shared" si="63"/>
        <v>35.294117647058826</v>
      </c>
      <c r="L211" s="8">
        <f t="shared" si="64"/>
        <v>52.235294117647058</v>
      </c>
      <c r="M211" s="8">
        <f t="shared" si="65"/>
        <v>3.5294117647058822</v>
      </c>
      <c r="N211" s="8">
        <f t="shared" si="66"/>
        <v>31.764705882352942</v>
      </c>
    </row>
    <row r="212" spans="1:14" ht="15.75" customHeight="1">
      <c r="A212" s="5"/>
      <c r="B212" s="11"/>
      <c r="C212" s="11"/>
      <c r="D212" s="11" t="s">
        <v>54</v>
      </c>
      <c r="E212" s="11">
        <f t="shared" si="68"/>
        <v>17</v>
      </c>
      <c r="F212" s="5">
        <v>3</v>
      </c>
      <c r="G212" s="7">
        <v>4</v>
      </c>
      <c r="H212" s="5">
        <v>10</v>
      </c>
      <c r="I212" s="5">
        <v>0</v>
      </c>
      <c r="J212" s="8">
        <f t="shared" si="42"/>
        <v>100</v>
      </c>
      <c r="K212" s="8">
        <f t="shared" si="63"/>
        <v>41.176470588235297</v>
      </c>
      <c r="L212" s="8">
        <f t="shared" si="64"/>
        <v>53.882352941176471</v>
      </c>
      <c r="M212" s="8">
        <f t="shared" si="65"/>
        <v>3.5882352941176472</v>
      </c>
      <c r="N212" s="8">
        <f t="shared" si="66"/>
        <v>36.470588235294116</v>
      </c>
    </row>
    <row r="213" spans="1:14" ht="15.75" customHeight="1">
      <c r="A213" s="5"/>
      <c r="B213" s="11"/>
      <c r="C213" s="11"/>
      <c r="D213" s="11" t="s">
        <v>47</v>
      </c>
      <c r="E213" s="11">
        <f t="shared" si="68"/>
        <v>16</v>
      </c>
      <c r="F213" s="5">
        <v>4</v>
      </c>
      <c r="G213" s="7">
        <v>5</v>
      </c>
      <c r="H213" s="5">
        <v>7</v>
      </c>
      <c r="I213" s="5">
        <v>0</v>
      </c>
      <c r="J213" s="8">
        <f t="shared" si="42"/>
        <v>100</v>
      </c>
      <c r="K213" s="8">
        <f t="shared" si="63"/>
        <v>56.25</v>
      </c>
      <c r="L213" s="8">
        <f t="shared" si="64"/>
        <v>60.75</v>
      </c>
      <c r="M213" s="8">
        <f t="shared" si="65"/>
        <v>3.8125</v>
      </c>
      <c r="N213" s="8">
        <f t="shared" si="66"/>
        <v>50</v>
      </c>
    </row>
    <row r="214" spans="1:14" ht="15.75" customHeight="1">
      <c r="A214" s="5"/>
      <c r="B214" s="11"/>
      <c r="C214" s="11"/>
      <c r="D214" s="11" t="s">
        <v>48</v>
      </c>
      <c r="E214" s="11">
        <f t="shared" si="68"/>
        <v>16</v>
      </c>
      <c r="F214" s="5">
        <v>2</v>
      </c>
      <c r="G214" s="7">
        <v>4</v>
      </c>
      <c r="H214" s="5">
        <v>10</v>
      </c>
      <c r="I214" s="5">
        <v>0</v>
      </c>
      <c r="J214" s="8">
        <f t="shared" si="42"/>
        <v>100</v>
      </c>
      <c r="K214" s="8">
        <f t="shared" si="63"/>
        <v>37.5</v>
      </c>
      <c r="L214" s="8">
        <f t="shared" si="64"/>
        <v>51</v>
      </c>
      <c r="M214" s="8">
        <f t="shared" si="65"/>
        <v>3.5</v>
      </c>
      <c r="N214" s="8">
        <f t="shared" si="66"/>
        <v>32.5</v>
      </c>
    </row>
    <row r="215" spans="1:14" ht="15.75" customHeight="1">
      <c r="A215" s="5"/>
      <c r="B215" s="11"/>
      <c r="C215" s="11"/>
      <c r="D215" s="11" t="s">
        <v>71</v>
      </c>
      <c r="E215" s="11">
        <f t="shared" si="68"/>
        <v>20</v>
      </c>
      <c r="F215" s="5">
        <v>5</v>
      </c>
      <c r="G215" s="7">
        <v>8</v>
      </c>
      <c r="H215" s="5">
        <v>7</v>
      </c>
      <c r="I215" s="5">
        <v>0</v>
      </c>
      <c r="J215" s="8">
        <f t="shared" si="42"/>
        <v>100</v>
      </c>
      <c r="K215" s="8">
        <f t="shared" si="63"/>
        <v>65</v>
      </c>
      <c r="L215" s="8">
        <f t="shared" si="64"/>
        <v>63.2</v>
      </c>
      <c r="M215" s="8">
        <f t="shared" si="65"/>
        <v>3.9</v>
      </c>
      <c r="N215" s="8">
        <f t="shared" si="66"/>
        <v>57</v>
      </c>
    </row>
    <row r="216" spans="1:14" ht="15.75" customHeight="1">
      <c r="A216" s="5"/>
      <c r="B216" s="11"/>
      <c r="C216" s="11"/>
      <c r="D216" s="11">
        <v>10</v>
      </c>
      <c r="E216" s="11">
        <f t="shared" si="68"/>
        <v>18</v>
      </c>
      <c r="F216" s="5">
        <v>8</v>
      </c>
      <c r="G216" s="7">
        <v>7</v>
      </c>
      <c r="H216" s="5">
        <v>3</v>
      </c>
      <c r="I216" s="5">
        <v>0</v>
      </c>
      <c r="J216" s="8">
        <f t="shared" ref="J216:J301" si="69">100/E216*(F216+G216+H216)</f>
        <v>100</v>
      </c>
      <c r="K216" s="8">
        <f t="shared" si="63"/>
        <v>83.333333333333329</v>
      </c>
      <c r="L216" s="8">
        <f t="shared" si="64"/>
        <v>75.333333333333329</v>
      </c>
      <c r="M216" s="8">
        <f t="shared" si="65"/>
        <v>4.2777777777777777</v>
      </c>
      <c r="N216" s="8">
        <f t="shared" si="66"/>
        <v>75.555555555555557</v>
      </c>
    </row>
    <row r="217" spans="1:14" ht="15.75" customHeight="1">
      <c r="A217" s="5"/>
      <c r="B217" s="11"/>
      <c r="C217" s="11"/>
      <c r="D217" s="11">
        <v>11</v>
      </c>
      <c r="E217" s="11">
        <f t="shared" si="68"/>
        <v>16</v>
      </c>
      <c r="F217" s="5">
        <v>8</v>
      </c>
      <c r="G217" s="7">
        <v>4</v>
      </c>
      <c r="H217" s="5">
        <v>4</v>
      </c>
      <c r="I217" s="5">
        <v>0</v>
      </c>
      <c r="J217" s="8">
        <f t="shared" si="69"/>
        <v>100</v>
      </c>
      <c r="K217" s="8">
        <f t="shared" si="63"/>
        <v>75</v>
      </c>
      <c r="L217" s="8">
        <f t="shared" si="64"/>
        <v>75</v>
      </c>
      <c r="M217" s="8">
        <f t="shared" si="65"/>
        <v>4.25</v>
      </c>
      <c r="N217" s="8">
        <f t="shared" si="66"/>
        <v>70</v>
      </c>
    </row>
    <row r="218" spans="1:14" s="12" customFormat="1" ht="15.75" customHeight="1">
      <c r="A218" s="10"/>
      <c r="B218" s="11"/>
      <c r="C218" s="11"/>
      <c r="D218" s="11"/>
      <c r="E218" s="11">
        <f>SUM(E208:E217)</f>
        <v>177</v>
      </c>
      <c r="F218" s="11">
        <f t="shared" ref="F218:I218" si="70">SUM(F208:F217)</f>
        <v>51</v>
      </c>
      <c r="G218" s="11">
        <f t="shared" si="70"/>
        <v>53</v>
      </c>
      <c r="H218" s="11">
        <f t="shared" si="70"/>
        <v>73</v>
      </c>
      <c r="I218" s="11">
        <f t="shared" si="70"/>
        <v>0</v>
      </c>
      <c r="J218" s="39">
        <f t="shared" si="69"/>
        <v>100</v>
      </c>
      <c r="K218" s="39">
        <f t="shared" si="63"/>
        <v>58.757062146892657</v>
      </c>
      <c r="L218" s="39">
        <f t="shared" si="64"/>
        <v>62.824858757062145</v>
      </c>
      <c r="M218" s="39">
        <f t="shared" si="65"/>
        <v>3.8757062146892656</v>
      </c>
      <c r="N218" s="39">
        <f t="shared" si="66"/>
        <v>52.768361581920907</v>
      </c>
    </row>
    <row r="219" spans="1:14" ht="15.75" customHeight="1">
      <c r="A219" s="5"/>
      <c r="B219" s="11"/>
      <c r="C219" s="11" t="s">
        <v>16</v>
      </c>
      <c r="D219" s="11" t="s">
        <v>45</v>
      </c>
      <c r="E219" s="11">
        <f t="shared" si="68"/>
        <v>15</v>
      </c>
      <c r="F219" s="5">
        <v>3</v>
      </c>
      <c r="G219" s="7">
        <v>5</v>
      </c>
      <c r="H219" s="5">
        <v>7</v>
      </c>
      <c r="I219" s="5">
        <v>0</v>
      </c>
      <c r="J219" s="8">
        <f t="shared" si="69"/>
        <v>100</v>
      </c>
      <c r="K219" s="8">
        <f t="shared" si="63"/>
        <v>53.333333333333336</v>
      </c>
      <c r="L219" s="8">
        <f t="shared" si="64"/>
        <v>58.133333333333333</v>
      </c>
      <c r="M219" s="8">
        <f t="shared" si="65"/>
        <v>3.7333333333333334</v>
      </c>
      <c r="N219" s="8">
        <f t="shared" si="66"/>
        <v>46.666666666666664</v>
      </c>
    </row>
    <row r="220" spans="1:14" ht="15.75" customHeight="1">
      <c r="A220" s="5"/>
      <c r="B220" s="11"/>
      <c r="C220" s="11"/>
      <c r="D220" s="11" t="s">
        <v>43</v>
      </c>
      <c r="E220" s="11">
        <f t="shared" si="68"/>
        <v>14</v>
      </c>
      <c r="F220" s="5">
        <v>5</v>
      </c>
      <c r="G220" s="7">
        <v>5</v>
      </c>
      <c r="H220" s="5">
        <v>4</v>
      </c>
      <c r="I220" s="5">
        <v>0</v>
      </c>
      <c r="J220" s="8">
        <f t="shared" si="69"/>
        <v>100</v>
      </c>
      <c r="K220" s="8">
        <f t="shared" si="63"/>
        <v>71.428571428571431</v>
      </c>
      <c r="L220" s="8">
        <f t="shared" si="64"/>
        <v>68.857142857142861</v>
      </c>
      <c r="M220" s="8">
        <f t="shared" si="65"/>
        <v>4.0714285714285712</v>
      </c>
      <c r="N220" s="8">
        <f t="shared" si="66"/>
        <v>64.285714285714292</v>
      </c>
    </row>
    <row r="221" spans="1:14" ht="15.75" customHeight="1">
      <c r="A221" s="5"/>
      <c r="B221" s="11"/>
      <c r="C221" s="11"/>
      <c r="D221" s="11" t="s">
        <v>56</v>
      </c>
      <c r="E221" s="11">
        <f t="shared" si="68"/>
        <v>12</v>
      </c>
      <c r="F221" s="5">
        <v>1</v>
      </c>
      <c r="G221" s="7">
        <v>4</v>
      </c>
      <c r="H221" s="5">
        <v>7</v>
      </c>
      <c r="I221" s="5">
        <v>0</v>
      </c>
      <c r="J221" s="8">
        <f t="shared" si="69"/>
        <v>100</v>
      </c>
      <c r="K221" s="8">
        <f t="shared" si="63"/>
        <v>41.666666666666671</v>
      </c>
      <c r="L221" s="8">
        <f t="shared" si="64"/>
        <v>50.666666666666664</v>
      </c>
      <c r="M221" s="8">
        <f t="shared" si="65"/>
        <v>3.5</v>
      </c>
      <c r="N221" s="8">
        <f t="shared" si="66"/>
        <v>35</v>
      </c>
    </row>
    <row r="222" spans="1:14" ht="15.75" customHeight="1">
      <c r="A222" s="5"/>
      <c r="B222" s="11"/>
      <c r="C222" s="11"/>
      <c r="D222" s="11" t="s">
        <v>49</v>
      </c>
      <c r="E222" s="11">
        <f t="shared" si="68"/>
        <v>14</v>
      </c>
      <c r="F222" s="5">
        <v>3</v>
      </c>
      <c r="G222" s="7">
        <v>5</v>
      </c>
      <c r="H222" s="5">
        <v>6</v>
      </c>
      <c r="I222" s="5">
        <v>0</v>
      </c>
      <c r="J222" s="8">
        <f t="shared" si="69"/>
        <v>100</v>
      </c>
      <c r="K222" s="8">
        <f t="shared" si="63"/>
        <v>57.142857142857146</v>
      </c>
      <c r="L222" s="8">
        <f t="shared" si="64"/>
        <v>59.714285714285715</v>
      </c>
      <c r="M222" s="8">
        <f t="shared" si="65"/>
        <v>3.7857142857142856</v>
      </c>
      <c r="N222" s="8">
        <f t="shared" si="66"/>
        <v>50</v>
      </c>
    </row>
    <row r="223" spans="1:14" ht="15.75" customHeight="1">
      <c r="A223" s="5"/>
      <c r="B223" s="11"/>
      <c r="C223" s="11"/>
      <c r="D223" s="11" t="s">
        <v>44</v>
      </c>
      <c r="E223" s="11">
        <f t="shared" si="68"/>
        <v>14</v>
      </c>
      <c r="F223" s="5">
        <v>3</v>
      </c>
      <c r="G223" s="7">
        <v>8</v>
      </c>
      <c r="H223" s="5">
        <v>3</v>
      </c>
      <c r="I223" s="5">
        <v>0</v>
      </c>
      <c r="J223" s="8">
        <f t="shared" si="69"/>
        <v>100</v>
      </c>
      <c r="K223" s="8">
        <f t="shared" si="63"/>
        <v>78.571428571428569</v>
      </c>
      <c r="L223" s="8">
        <f t="shared" si="64"/>
        <v>65.714285714285708</v>
      </c>
      <c r="M223" s="8">
        <f t="shared" si="65"/>
        <v>4</v>
      </c>
      <c r="N223" s="8">
        <f t="shared" si="66"/>
        <v>67.142857142857139</v>
      </c>
    </row>
    <row r="224" spans="1:14" ht="15.75" customHeight="1">
      <c r="A224" s="5"/>
      <c r="B224" s="11"/>
      <c r="C224" s="11"/>
      <c r="D224" s="11" t="s">
        <v>53</v>
      </c>
      <c r="E224" s="11">
        <f t="shared" si="68"/>
        <v>15</v>
      </c>
      <c r="F224" s="5">
        <v>0</v>
      </c>
      <c r="G224" s="7">
        <v>4</v>
      </c>
      <c r="H224" s="5">
        <v>9</v>
      </c>
      <c r="I224" s="5">
        <v>2</v>
      </c>
      <c r="J224" s="8">
        <f t="shared" si="69"/>
        <v>86.666666666666671</v>
      </c>
      <c r="K224" s="8">
        <f t="shared" si="63"/>
        <v>26.666666666666668</v>
      </c>
      <c r="L224" s="8">
        <f t="shared" si="64"/>
        <v>40.799999999999997</v>
      </c>
      <c r="M224" s="8">
        <f t="shared" si="65"/>
        <v>3.1333333333333333</v>
      </c>
      <c r="N224" s="8">
        <f t="shared" si="66"/>
        <v>21.333333333333332</v>
      </c>
    </row>
    <row r="225" spans="1:14" s="12" customFormat="1" ht="15.75" customHeight="1">
      <c r="A225" s="10"/>
      <c r="B225" s="11"/>
      <c r="C225" s="11"/>
      <c r="D225" s="11" t="s">
        <v>72</v>
      </c>
      <c r="E225" s="11">
        <f t="shared" si="68"/>
        <v>15</v>
      </c>
      <c r="F225" s="6">
        <v>0</v>
      </c>
      <c r="G225" s="6">
        <v>4</v>
      </c>
      <c r="H225" s="6">
        <v>9</v>
      </c>
      <c r="I225" s="6">
        <v>2</v>
      </c>
      <c r="J225" s="8">
        <f t="shared" si="69"/>
        <v>86.666666666666671</v>
      </c>
      <c r="K225" s="8">
        <f t="shared" si="63"/>
        <v>26.666666666666668</v>
      </c>
      <c r="L225" s="8">
        <f t="shared" si="64"/>
        <v>40.799999999999997</v>
      </c>
      <c r="M225" s="8">
        <f t="shared" si="65"/>
        <v>3.1333333333333333</v>
      </c>
      <c r="N225" s="8">
        <f t="shared" si="66"/>
        <v>21.333333333333332</v>
      </c>
    </row>
    <row r="226" spans="1:14" s="12" customFormat="1" ht="15.75" customHeight="1">
      <c r="A226" s="10"/>
      <c r="B226" s="11"/>
      <c r="C226" s="11"/>
      <c r="D226" s="11" t="s">
        <v>46</v>
      </c>
      <c r="E226" s="11">
        <f t="shared" si="68"/>
        <v>17</v>
      </c>
      <c r="F226" s="6">
        <v>3</v>
      </c>
      <c r="G226" s="6">
        <v>4</v>
      </c>
      <c r="H226" s="6">
        <v>8</v>
      </c>
      <c r="I226" s="6">
        <v>2</v>
      </c>
      <c r="J226" s="8">
        <f t="shared" si="69"/>
        <v>88.235294117647072</v>
      </c>
      <c r="K226" s="8">
        <f t="shared" si="63"/>
        <v>41.176470588235297</v>
      </c>
      <c r="L226" s="8">
        <f t="shared" si="64"/>
        <v>51.529411764705884</v>
      </c>
      <c r="M226" s="8">
        <f t="shared" si="65"/>
        <v>3.4705882352941178</v>
      </c>
      <c r="N226" s="8">
        <f t="shared" si="66"/>
        <v>36.470588235294116</v>
      </c>
    </row>
    <row r="227" spans="1:14" s="12" customFormat="1" ht="15.75" customHeight="1">
      <c r="A227" s="10"/>
      <c r="B227" s="11"/>
      <c r="C227" s="11"/>
      <c r="D227" s="11" t="s">
        <v>74</v>
      </c>
      <c r="E227" s="11">
        <f t="shared" si="68"/>
        <v>15</v>
      </c>
      <c r="F227" s="6">
        <v>0</v>
      </c>
      <c r="G227" s="6">
        <v>1</v>
      </c>
      <c r="H227" s="6">
        <v>11</v>
      </c>
      <c r="I227" s="6">
        <v>3</v>
      </c>
      <c r="J227" s="8">
        <f t="shared" si="69"/>
        <v>80</v>
      </c>
      <c r="K227" s="8">
        <f t="shared" si="63"/>
        <v>6.666666666666667</v>
      </c>
      <c r="L227" s="8">
        <f t="shared" si="64"/>
        <v>33.866666666666667</v>
      </c>
      <c r="M227" s="8">
        <f t="shared" si="65"/>
        <v>2.8666666666666667</v>
      </c>
      <c r="N227" s="8">
        <f t="shared" si="66"/>
        <v>5.333333333333333</v>
      </c>
    </row>
    <row r="228" spans="1:14" s="12" customFormat="1" ht="15.75" customHeight="1">
      <c r="A228" s="10"/>
      <c r="B228" s="11"/>
      <c r="C228" s="11"/>
      <c r="D228" s="11"/>
      <c r="E228" s="11">
        <f>SUM(E219:E227)</f>
        <v>131</v>
      </c>
      <c r="F228" s="11">
        <f t="shared" ref="F228:I228" si="71">SUM(F219:F227)</f>
        <v>18</v>
      </c>
      <c r="G228" s="11">
        <f t="shared" si="71"/>
        <v>40</v>
      </c>
      <c r="H228" s="11">
        <f t="shared" si="71"/>
        <v>64</v>
      </c>
      <c r="I228" s="11">
        <f t="shared" si="71"/>
        <v>9</v>
      </c>
      <c r="J228" s="39">
        <f t="shared" si="69"/>
        <v>93.129770992366417</v>
      </c>
      <c r="K228" s="39">
        <f t="shared" si="63"/>
        <v>44.274809160305345</v>
      </c>
      <c r="L228" s="39">
        <f t="shared" si="64"/>
        <v>51.969465648854964</v>
      </c>
      <c r="M228" s="39">
        <f t="shared" si="65"/>
        <v>3.5114503816793894</v>
      </c>
      <c r="N228" s="39">
        <f t="shared" si="66"/>
        <v>38.167938931297712</v>
      </c>
    </row>
    <row r="229" spans="1:14" s="12" customFormat="1" ht="15.75" customHeight="1">
      <c r="A229" s="10"/>
      <c r="B229" s="11"/>
      <c r="C229" s="11"/>
      <c r="D229" s="11"/>
      <c r="E229" s="11">
        <f>E228+E218</f>
        <v>308</v>
      </c>
      <c r="F229" s="11">
        <f t="shared" ref="F229:I229" si="72">F228+F218</f>
        <v>69</v>
      </c>
      <c r="G229" s="11">
        <f t="shared" si="72"/>
        <v>93</v>
      </c>
      <c r="H229" s="11">
        <f t="shared" si="72"/>
        <v>137</v>
      </c>
      <c r="I229" s="11">
        <f t="shared" si="72"/>
        <v>9</v>
      </c>
      <c r="J229" s="39">
        <f t="shared" si="69"/>
        <v>97.077922077922082</v>
      </c>
      <c r="K229" s="39">
        <f t="shared" si="63"/>
        <v>52.597402597402599</v>
      </c>
      <c r="L229" s="39">
        <f t="shared" si="64"/>
        <v>58.20779220779221</v>
      </c>
      <c r="M229" s="39">
        <f t="shared" si="65"/>
        <v>3.720779220779221</v>
      </c>
      <c r="N229" s="39">
        <f t="shared" si="66"/>
        <v>46.558441558441558</v>
      </c>
    </row>
    <row r="230" spans="1:14" ht="15.75" customHeight="1">
      <c r="A230" s="5"/>
      <c r="B230" s="11" t="s">
        <v>57</v>
      </c>
      <c r="C230" s="11" t="s">
        <v>36</v>
      </c>
      <c r="D230" s="11" t="s">
        <v>51</v>
      </c>
      <c r="E230" s="11">
        <f t="shared" ref="E230:E304" si="73">F230+G230+H230+I230</f>
        <v>20</v>
      </c>
      <c r="F230" s="5">
        <v>3</v>
      </c>
      <c r="G230" s="7">
        <v>11</v>
      </c>
      <c r="H230" s="5">
        <v>6</v>
      </c>
      <c r="I230" s="5">
        <v>0</v>
      </c>
      <c r="J230" s="8">
        <f t="shared" si="69"/>
        <v>100</v>
      </c>
      <c r="K230" s="8">
        <f t="shared" si="63"/>
        <v>70</v>
      </c>
      <c r="L230" s="8">
        <f t="shared" si="64"/>
        <v>61</v>
      </c>
      <c r="M230" s="8">
        <f t="shared" si="65"/>
        <v>3.85</v>
      </c>
      <c r="N230" s="8">
        <f t="shared" si="66"/>
        <v>59</v>
      </c>
    </row>
    <row r="231" spans="1:14" ht="15.75" customHeight="1">
      <c r="A231" s="5"/>
      <c r="B231" s="11"/>
      <c r="C231" s="11"/>
      <c r="D231" s="11" t="s">
        <v>42</v>
      </c>
      <c r="E231" s="11">
        <f t="shared" si="73"/>
        <v>18</v>
      </c>
      <c r="F231" s="5">
        <v>3</v>
      </c>
      <c r="G231" s="7">
        <v>8</v>
      </c>
      <c r="H231" s="5">
        <v>7</v>
      </c>
      <c r="I231" s="5">
        <v>0</v>
      </c>
      <c r="J231" s="8">
        <f t="shared" si="69"/>
        <v>100</v>
      </c>
      <c r="K231" s="8">
        <f t="shared" si="63"/>
        <v>61.111111111111107</v>
      </c>
      <c r="L231" s="8">
        <f t="shared" si="64"/>
        <v>59.111111111111114</v>
      </c>
      <c r="M231" s="8">
        <f t="shared" si="65"/>
        <v>3.7777777777777777</v>
      </c>
      <c r="N231" s="8">
        <f t="shared" si="66"/>
        <v>52.222222222222221</v>
      </c>
    </row>
    <row r="232" spans="1:14" ht="15.75" customHeight="1">
      <c r="A232" s="5"/>
      <c r="B232" s="11"/>
      <c r="C232" s="11"/>
      <c r="D232" s="11" t="s">
        <v>50</v>
      </c>
      <c r="E232" s="11">
        <f t="shared" si="73"/>
        <v>17</v>
      </c>
      <c r="F232" s="5">
        <v>3</v>
      </c>
      <c r="G232" s="7">
        <v>1</v>
      </c>
      <c r="H232" s="5">
        <v>13</v>
      </c>
      <c r="I232" s="5">
        <v>0</v>
      </c>
      <c r="J232" s="8">
        <f t="shared" si="69"/>
        <v>100</v>
      </c>
      <c r="K232" s="8">
        <f t="shared" si="63"/>
        <v>23.529411764705884</v>
      </c>
      <c r="L232" s="8">
        <f t="shared" si="64"/>
        <v>48.941176470588232</v>
      </c>
      <c r="M232" s="8">
        <f t="shared" si="65"/>
        <v>3.4117647058823528</v>
      </c>
      <c r="N232" s="8">
        <f t="shared" si="66"/>
        <v>22.352941176470587</v>
      </c>
    </row>
    <row r="233" spans="1:14" ht="15.75" customHeight="1">
      <c r="A233" s="5"/>
      <c r="B233" s="11"/>
      <c r="C233" s="11"/>
      <c r="D233" s="11" t="s">
        <v>54</v>
      </c>
      <c r="E233" s="11">
        <f t="shared" si="73"/>
        <v>17</v>
      </c>
      <c r="F233" s="5">
        <v>3</v>
      </c>
      <c r="G233" s="7">
        <v>4</v>
      </c>
      <c r="H233" s="5">
        <v>10</v>
      </c>
      <c r="I233" s="5">
        <v>0</v>
      </c>
      <c r="J233" s="8">
        <f t="shared" si="69"/>
        <v>100</v>
      </c>
      <c r="K233" s="8">
        <f t="shared" si="63"/>
        <v>41.176470588235297</v>
      </c>
      <c r="L233" s="8">
        <f t="shared" si="64"/>
        <v>53.882352941176471</v>
      </c>
      <c r="M233" s="8">
        <f t="shared" si="65"/>
        <v>3.5882352941176472</v>
      </c>
      <c r="N233" s="8">
        <f t="shared" si="66"/>
        <v>36.470588235294116</v>
      </c>
    </row>
    <row r="234" spans="1:14" ht="15.75" customHeight="1">
      <c r="A234" s="5"/>
      <c r="B234" s="11"/>
      <c r="C234" s="11"/>
      <c r="D234" s="11" t="s">
        <v>47</v>
      </c>
      <c r="E234" s="11">
        <f t="shared" si="73"/>
        <v>16</v>
      </c>
      <c r="F234" s="5">
        <v>3</v>
      </c>
      <c r="G234" s="7">
        <v>6</v>
      </c>
      <c r="H234" s="5">
        <v>7</v>
      </c>
      <c r="I234" s="5">
        <v>0</v>
      </c>
      <c r="J234" s="8">
        <f t="shared" si="69"/>
        <v>100</v>
      </c>
      <c r="K234" s="8">
        <f t="shared" si="63"/>
        <v>56.25</v>
      </c>
      <c r="L234" s="8">
        <f t="shared" si="64"/>
        <v>58.5</v>
      </c>
      <c r="M234" s="8">
        <f t="shared" si="65"/>
        <v>3.75</v>
      </c>
      <c r="N234" s="8">
        <f t="shared" si="66"/>
        <v>48.75</v>
      </c>
    </row>
    <row r="235" spans="1:14" ht="15.75" customHeight="1">
      <c r="A235" s="5"/>
      <c r="B235" s="11"/>
      <c r="C235" s="11"/>
      <c r="D235" s="11" t="s">
        <v>48</v>
      </c>
      <c r="E235" s="11">
        <f t="shared" si="73"/>
        <v>16</v>
      </c>
      <c r="F235" s="5">
        <v>1</v>
      </c>
      <c r="G235" s="7">
        <v>5</v>
      </c>
      <c r="H235" s="5">
        <v>9</v>
      </c>
      <c r="I235" s="5">
        <v>1</v>
      </c>
      <c r="J235" s="8">
        <f t="shared" si="69"/>
        <v>93.75</v>
      </c>
      <c r="K235" s="8">
        <f t="shared" si="63"/>
        <v>37.5</v>
      </c>
      <c r="L235" s="8">
        <f t="shared" si="64"/>
        <v>47.5</v>
      </c>
      <c r="M235" s="8">
        <f t="shared" si="65"/>
        <v>3.375</v>
      </c>
      <c r="N235" s="8">
        <f t="shared" si="66"/>
        <v>31.25</v>
      </c>
    </row>
    <row r="236" spans="1:14" ht="15.75" customHeight="1">
      <c r="A236" s="5"/>
      <c r="B236" s="11"/>
      <c r="C236" s="11"/>
      <c r="D236" s="11" t="s">
        <v>71</v>
      </c>
      <c r="E236" s="11">
        <f t="shared" si="73"/>
        <v>20</v>
      </c>
      <c r="F236" s="5">
        <v>5</v>
      </c>
      <c r="G236" s="7">
        <v>9</v>
      </c>
      <c r="H236" s="5">
        <v>6</v>
      </c>
      <c r="I236" s="5">
        <v>0</v>
      </c>
      <c r="J236" s="8">
        <f t="shared" si="69"/>
        <v>100</v>
      </c>
      <c r="K236" s="8">
        <f t="shared" si="63"/>
        <v>70</v>
      </c>
      <c r="L236" s="8">
        <f t="shared" si="64"/>
        <v>64.599999999999994</v>
      </c>
      <c r="M236" s="8">
        <f t="shared" si="65"/>
        <v>3.95</v>
      </c>
      <c r="N236" s="8">
        <f t="shared" si="66"/>
        <v>61</v>
      </c>
    </row>
    <row r="237" spans="1:14" ht="15.75" customHeight="1">
      <c r="A237" s="5"/>
      <c r="B237" s="11"/>
      <c r="C237" s="11"/>
      <c r="D237" s="11">
        <v>10</v>
      </c>
      <c r="E237" s="11">
        <f t="shared" si="73"/>
        <v>18</v>
      </c>
      <c r="F237" s="5">
        <v>10</v>
      </c>
      <c r="G237" s="7">
        <v>7</v>
      </c>
      <c r="H237" s="5">
        <v>1</v>
      </c>
      <c r="I237" s="5">
        <v>0</v>
      </c>
      <c r="J237" s="8">
        <f t="shared" si="69"/>
        <v>100</v>
      </c>
      <c r="K237" s="8">
        <f t="shared" si="63"/>
        <v>94.444444444444443</v>
      </c>
      <c r="L237" s="8">
        <f t="shared" si="64"/>
        <v>82.444444444444443</v>
      </c>
      <c r="M237" s="8">
        <f t="shared" si="65"/>
        <v>4.5</v>
      </c>
      <c r="N237" s="8">
        <f t="shared" si="66"/>
        <v>86.666666666666671</v>
      </c>
    </row>
    <row r="238" spans="1:14" s="12" customFormat="1" ht="15.75" customHeight="1">
      <c r="A238" s="10"/>
      <c r="B238" s="11"/>
      <c r="C238" s="11"/>
      <c r="D238" s="11">
        <v>11</v>
      </c>
      <c r="E238" s="11">
        <f t="shared" si="73"/>
        <v>16</v>
      </c>
      <c r="F238" s="6">
        <v>9</v>
      </c>
      <c r="G238" s="6">
        <v>3</v>
      </c>
      <c r="H238" s="6">
        <v>4</v>
      </c>
      <c r="I238" s="6">
        <v>0</v>
      </c>
      <c r="J238" s="8">
        <f t="shared" si="69"/>
        <v>100</v>
      </c>
      <c r="K238" s="8">
        <f t="shared" si="63"/>
        <v>75</v>
      </c>
      <c r="L238" s="8">
        <f t="shared" si="64"/>
        <v>77.25</v>
      </c>
      <c r="M238" s="8">
        <f t="shared" si="65"/>
        <v>4.3125</v>
      </c>
      <c r="N238" s="8">
        <f t="shared" si="66"/>
        <v>71.25</v>
      </c>
    </row>
    <row r="239" spans="1:14" s="12" customFormat="1" ht="15.75" customHeight="1">
      <c r="A239" s="10"/>
      <c r="B239" s="11"/>
      <c r="C239" s="11"/>
      <c r="D239" s="11"/>
      <c r="E239" s="11">
        <f>SUM(E230:E238)</f>
        <v>158</v>
      </c>
      <c r="F239" s="11">
        <f t="shared" ref="F239:I239" si="74">SUM(F230:F238)</f>
        <v>40</v>
      </c>
      <c r="G239" s="11">
        <f t="shared" si="74"/>
        <v>54</v>
      </c>
      <c r="H239" s="11">
        <f t="shared" si="74"/>
        <v>63</v>
      </c>
      <c r="I239" s="11">
        <f t="shared" si="74"/>
        <v>1</v>
      </c>
      <c r="J239" s="39">
        <f t="shared" si="69"/>
        <v>99.367088607594937</v>
      </c>
      <c r="K239" s="39">
        <f t="shared" si="63"/>
        <v>59.493670886075954</v>
      </c>
      <c r="L239" s="39">
        <f t="shared" si="64"/>
        <v>61.645569620253163</v>
      </c>
      <c r="M239" s="39">
        <f t="shared" si="65"/>
        <v>3.8417721518987342</v>
      </c>
      <c r="N239" s="39">
        <f t="shared" si="66"/>
        <v>52.658227848101269</v>
      </c>
    </row>
    <row r="240" spans="1:14" ht="15.75" customHeight="1">
      <c r="A240" s="5"/>
      <c r="B240" s="11"/>
      <c r="C240" s="11" t="s">
        <v>16</v>
      </c>
      <c r="D240" s="11" t="s">
        <v>55</v>
      </c>
      <c r="E240" s="11">
        <f t="shared" si="73"/>
        <v>19</v>
      </c>
      <c r="F240" s="5">
        <v>7</v>
      </c>
      <c r="G240" s="7">
        <v>6</v>
      </c>
      <c r="H240" s="5">
        <v>6</v>
      </c>
      <c r="I240" s="5">
        <v>0</v>
      </c>
      <c r="J240" s="8">
        <f t="shared" si="69"/>
        <v>100</v>
      </c>
      <c r="K240" s="8">
        <f t="shared" si="63"/>
        <v>68.421052631578959</v>
      </c>
      <c r="L240" s="8">
        <f t="shared" si="64"/>
        <v>68.421052631578945</v>
      </c>
      <c r="M240" s="8">
        <f t="shared" si="65"/>
        <v>4.0526315789473681</v>
      </c>
      <c r="N240" s="8">
        <f t="shared" si="66"/>
        <v>62.10526315789474</v>
      </c>
    </row>
    <row r="241" spans="1:14" ht="15.75" customHeight="1">
      <c r="A241" s="5"/>
      <c r="B241" s="11"/>
      <c r="C241" s="11"/>
      <c r="D241" s="11" t="s">
        <v>49</v>
      </c>
      <c r="E241" s="11">
        <f t="shared" si="73"/>
        <v>14</v>
      </c>
      <c r="F241" s="5">
        <v>4</v>
      </c>
      <c r="G241" s="7">
        <v>5</v>
      </c>
      <c r="H241" s="5">
        <v>5</v>
      </c>
      <c r="I241" s="5">
        <v>0</v>
      </c>
      <c r="J241" s="8">
        <f t="shared" si="69"/>
        <v>100</v>
      </c>
      <c r="K241" s="8">
        <f t="shared" si="63"/>
        <v>64.285714285714292</v>
      </c>
      <c r="L241" s="8">
        <f t="shared" si="64"/>
        <v>64.285714285714292</v>
      </c>
      <c r="M241" s="8">
        <f t="shared" si="65"/>
        <v>3.9285714285714284</v>
      </c>
      <c r="N241" s="8">
        <f t="shared" si="66"/>
        <v>57.142857142857146</v>
      </c>
    </row>
    <row r="242" spans="1:14" ht="15.75" customHeight="1">
      <c r="A242" s="5"/>
      <c r="B242" s="11"/>
      <c r="C242" s="11"/>
      <c r="D242" s="11" t="s">
        <v>53</v>
      </c>
      <c r="E242" s="11">
        <f t="shared" si="73"/>
        <v>15</v>
      </c>
      <c r="F242" s="5">
        <v>0</v>
      </c>
      <c r="G242" s="7">
        <v>5</v>
      </c>
      <c r="H242" s="5">
        <v>9</v>
      </c>
      <c r="I242" s="5">
        <v>1</v>
      </c>
      <c r="J242" s="8">
        <f t="shared" si="69"/>
        <v>93.333333333333343</v>
      </c>
      <c r="K242" s="8">
        <f t="shared" si="63"/>
        <v>33.333333333333336</v>
      </c>
      <c r="L242" s="8">
        <f t="shared" si="64"/>
        <v>44</v>
      </c>
      <c r="M242" s="8">
        <f t="shared" si="65"/>
        <v>3.2666666666666666</v>
      </c>
      <c r="N242" s="8">
        <f t="shared" si="66"/>
        <v>26.666666666666668</v>
      </c>
    </row>
    <row r="243" spans="1:14" s="1" customFormat="1" ht="15.75" customHeight="1">
      <c r="A243" s="5"/>
      <c r="B243" s="11"/>
      <c r="C243" s="11"/>
      <c r="D243" s="11" t="s">
        <v>46</v>
      </c>
      <c r="E243" s="11">
        <f t="shared" si="73"/>
        <v>16</v>
      </c>
      <c r="F243" s="5">
        <v>3</v>
      </c>
      <c r="G243" s="7">
        <v>5</v>
      </c>
      <c r="H243" s="5">
        <v>7</v>
      </c>
      <c r="I243" s="5">
        <v>1</v>
      </c>
      <c r="J243" s="8">
        <f t="shared" si="69"/>
        <v>93.75</v>
      </c>
      <c r="K243" s="8">
        <f t="shared" si="63"/>
        <v>50</v>
      </c>
      <c r="L243" s="8">
        <f t="shared" si="64"/>
        <v>55.5</v>
      </c>
      <c r="M243" s="8">
        <f t="shared" si="65"/>
        <v>3.625</v>
      </c>
      <c r="N243" s="8">
        <f t="shared" si="66"/>
        <v>43.75</v>
      </c>
    </row>
    <row r="244" spans="1:14" ht="15.75" customHeight="1">
      <c r="A244" s="5"/>
      <c r="B244" s="11"/>
      <c r="C244" s="11"/>
      <c r="D244" s="11" t="s">
        <v>74</v>
      </c>
      <c r="E244" s="11">
        <f t="shared" si="73"/>
        <v>15</v>
      </c>
      <c r="F244" s="5">
        <v>0</v>
      </c>
      <c r="G244" s="7">
        <v>3</v>
      </c>
      <c r="H244" s="5">
        <v>10</v>
      </c>
      <c r="I244" s="5">
        <v>2</v>
      </c>
      <c r="J244" s="8">
        <f t="shared" si="69"/>
        <v>86.666666666666671</v>
      </c>
      <c r="K244" s="8">
        <f t="shared" si="63"/>
        <v>20</v>
      </c>
      <c r="L244" s="8">
        <f t="shared" si="64"/>
        <v>38.93333333333333</v>
      </c>
      <c r="M244" s="8">
        <f t="shared" si="65"/>
        <v>3.0666666666666669</v>
      </c>
      <c r="N244" s="8">
        <f t="shared" si="66"/>
        <v>16</v>
      </c>
    </row>
    <row r="245" spans="1:14" s="12" customFormat="1" ht="15.75" customHeight="1">
      <c r="A245" s="10"/>
      <c r="B245" s="11"/>
      <c r="C245" s="11"/>
      <c r="D245" s="11"/>
      <c r="E245" s="11">
        <f>SUM(E240:E244)</f>
        <v>79</v>
      </c>
      <c r="F245" s="11">
        <f t="shared" ref="F245:I245" si="75">SUM(F240:F244)</f>
        <v>14</v>
      </c>
      <c r="G245" s="11">
        <f t="shared" si="75"/>
        <v>24</v>
      </c>
      <c r="H245" s="11">
        <f t="shared" si="75"/>
        <v>37</v>
      </c>
      <c r="I245" s="11">
        <f t="shared" si="75"/>
        <v>4</v>
      </c>
      <c r="J245" s="39">
        <f t="shared" si="69"/>
        <v>94.936708860759495</v>
      </c>
      <c r="K245" s="39">
        <f t="shared" si="63"/>
        <v>48.101265822784811</v>
      </c>
      <c r="L245" s="39">
        <f t="shared" si="64"/>
        <v>54.835443037974684</v>
      </c>
      <c r="M245" s="39">
        <f t="shared" si="65"/>
        <v>3.6075949367088609</v>
      </c>
      <c r="N245" s="39">
        <f t="shared" si="66"/>
        <v>42.025316455696199</v>
      </c>
    </row>
    <row r="246" spans="1:14" ht="15.75" customHeight="1">
      <c r="A246" s="5"/>
      <c r="B246" s="11"/>
      <c r="C246" s="11" t="s">
        <v>58</v>
      </c>
      <c r="D246" s="11" t="s">
        <v>45</v>
      </c>
      <c r="E246" s="11">
        <f t="shared" si="73"/>
        <v>15</v>
      </c>
      <c r="F246" s="5">
        <v>3</v>
      </c>
      <c r="G246" s="7">
        <v>11</v>
      </c>
      <c r="H246" s="5">
        <v>1</v>
      </c>
      <c r="I246" s="5">
        <v>0</v>
      </c>
      <c r="J246" s="8">
        <f t="shared" si="69"/>
        <v>100</v>
      </c>
      <c r="K246" s="8">
        <f t="shared" si="63"/>
        <v>93.333333333333343</v>
      </c>
      <c r="L246" s="8">
        <f t="shared" si="64"/>
        <v>69.333333333333329</v>
      </c>
      <c r="M246" s="8">
        <f t="shared" si="65"/>
        <v>4.1333333333333337</v>
      </c>
      <c r="N246" s="8">
        <f t="shared" si="66"/>
        <v>78.666666666666671</v>
      </c>
    </row>
    <row r="247" spans="1:14" ht="15.75" customHeight="1">
      <c r="A247" s="5"/>
      <c r="B247" s="11"/>
      <c r="C247" s="11"/>
      <c r="D247" s="11" t="s">
        <v>43</v>
      </c>
      <c r="E247" s="11">
        <f t="shared" si="73"/>
        <v>14</v>
      </c>
      <c r="F247" s="5">
        <v>6</v>
      </c>
      <c r="G247" s="7">
        <v>7</v>
      </c>
      <c r="H247" s="5">
        <v>1</v>
      </c>
      <c r="I247" s="5">
        <v>0</v>
      </c>
      <c r="J247" s="8">
        <f t="shared" si="69"/>
        <v>100</v>
      </c>
      <c r="K247" s="8">
        <f t="shared" si="63"/>
        <v>92.857142857142861</v>
      </c>
      <c r="L247" s="8">
        <f t="shared" si="64"/>
        <v>77.428571428571431</v>
      </c>
      <c r="M247" s="8">
        <f t="shared" si="65"/>
        <v>4.3571428571428568</v>
      </c>
      <c r="N247" s="8">
        <f t="shared" si="66"/>
        <v>82.857142857142861</v>
      </c>
    </row>
    <row r="248" spans="1:14" ht="15.75" customHeight="1">
      <c r="A248" s="5"/>
      <c r="B248" s="11"/>
      <c r="C248" s="11"/>
      <c r="D248" s="11" t="s">
        <v>56</v>
      </c>
      <c r="E248" s="11">
        <f t="shared" si="73"/>
        <v>12</v>
      </c>
      <c r="F248" s="5">
        <v>2</v>
      </c>
      <c r="G248" s="7">
        <v>4</v>
      </c>
      <c r="H248" s="5">
        <v>6</v>
      </c>
      <c r="I248" s="5">
        <v>0</v>
      </c>
      <c r="J248" s="8">
        <f t="shared" si="69"/>
        <v>100</v>
      </c>
      <c r="K248" s="8">
        <f t="shared" si="63"/>
        <v>50</v>
      </c>
      <c r="L248" s="8">
        <f t="shared" si="64"/>
        <v>56</v>
      </c>
      <c r="M248" s="8">
        <f t="shared" si="65"/>
        <v>3.6666666666666665</v>
      </c>
      <c r="N248" s="8">
        <f t="shared" si="66"/>
        <v>43.333333333333336</v>
      </c>
    </row>
    <row r="249" spans="1:14" ht="15.75" customHeight="1">
      <c r="A249" s="5"/>
      <c r="B249" s="11"/>
      <c r="C249" s="11"/>
      <c r="D249" s="11" t="s">
        <v>44</v>
      </c>
      <c r="E249" s="11">
        <f t="shared" si="73"/>
        <v>14</v>
      </c>
      <c r="F249" s="5">
        <v>2</v>
      </c>
      <c r="G249" s="7">
        <v>10</v>
      </c>
      <c r="H249" s="5">
        <v>2</v>
      </c>
      <c r="I249" s="5">
        <v>0</v>
      </c>
      <c r="J249" s="8">
        <f t="shared" si="69"/>
        <v>100</v>
      </c>
      <c r="K249" s="8">
        <f t="shared" si="63"/>
        <v>85.714285714285722</v>
      </c>
      <c r="L249" s="8">
        <f t="shared" si="64"/>
        <v>65.142857142857139</v>
      </c>
      <c r="M249" s="8">
        <f t="shared" si="65"/>
        <v>4</v>
      </c>
      <c r="N249" s="8">
        <f t="shared" si="66"/>
        <v>71.428571428571431</v>
      </c>
    </row>
    <row r="250" spans="1:14" ht="15.75" customHeight="1">
      <c r="A250" s="5"/>
      <c r="B250" s="11"/>
      <c r="C250" s="11"/>
      <c r="D250" s="11" t="s">
        <v>72</v>
      </c>
      <c r="E250" s="11">
        <f t="shared" si="73"/>
        <v>15</v>
      </c>
      <c r="F250" s="5">
        <v>0</v>
      </c>
      <c r="G250" s="7">
        <v>7</v>
      </c>
      <c r="H250" s="5">
        <v>8</v>
      </c>
      <c r="I250" s="5">
        <v>0</v>
      </c>
      <c r="J250" s="8">
        <f t="shared" si="69"/>
        <v>100</v>
      </c>
      <c r="K250" s="8">
        <f t="shared" si="63"/>
        <v>46.666666666666671</v>
      </c>
      <c r="L250" s="8">
        <f t="shared" si="64"/>
        <v>49.06666666666667</v>
      </c>
      <c r="M250" s="8">
        <f t="shared" si="65"/>
        <v>3.4666666666666668</v>
      </c>
      <c r="N250" s="8">
        <f t="shared" si="66"/>
        <v>37.333333333333336</v>
      </c>
    </row>
    <row r="251" spans="1:14" s="38" customFormat="1" ht="15.75" customHeight="1">
      <c r="A251" s="10"/>
      <c r="B251" s="11"/>
      <c r="C251" s="11"/>
      <c r="D251" s="11"/>
      <c r="E251" s="11">
        <f>SUM(E246:E250)</f>
        <v>70</v>
      </c>
      <c r="F251" s="11">
        <f t="shared" ref="F251:I251" si="76">SUM(F246:F250)</f>
        <v>13</v>
      </c>
      <c r="G251" s="11">
        <f t="shared" si="76"/>
        <v>39</v>
      </c>
      <c r="H251" s="11">
        <f t="shared" si="76"/>
        <v>18</v>
      </c>
      <c r="I251" s="11">
        <f t="shared" si="76"/>
        <v>0</v>
      </c>
      <c r="J251" s="39">
        <f t="shared" si="69"/>
        <v>100</v>
      </c>
      <c r="K251" s="39">
        <f t="shared" si="63"/>
        <v>74.285714285714292</v>
      </c>
      <c r="L251" s="39">
        <f t="shared" si="64"/>
        <v>63.485714285714288</v>
      </c>
      <c r="M251" s="39">
        <f t="shared" si="65"/>
        <v>3.9285714285714284</v>
      </c>
      <c r="N251" s="39">
        <f t="shared" si="66"/>
        <v>63.142857142857146</v>
      </c>
    </row>
    <row r="252" spans="1:14" s="12" customFormat="1" ht="15.75" customHeight="1">
      <c r="A252" s="10"/>
      <c r="B252" s="11"/>
      <c r="C252" s="11"/>
      <c r="D252" s="11"/>
      <c r="E252" s="11">
        <f>E251+E245+E239</f>
        <v>307</v>
      </c>
      <c r="F252" s="11">
        <f t="shared" ref="F252:I252" si="77">F251+F245+F239</f>
        <v>67</v>
      </c>
      <c r="G252" s="11">
        <f t="shared" si="77"/>
        <v>117</v>
      </c>
      <c r="H252" s="11">
        <f t="shared" si="77"/>
        <v>118</v>
      </c>
      <c r="I252" s="11">
        <f t="shared" si="77"/>
        <v>5</v>
      </c>
      <c r="J252" s="39">
        <f t="shared" si="69"/>
        <v>98.371335504885991</v>
      </c>
      <c r="K252" s="39">
        <f t="shared" si="63"/>
        <v>59.934853420195438</v>
      </c>
      <c r="L252" s="39">
        <f t="shared" si="64"/>
        <v>60.312703583061889</v>
      </c>
      <c r="M252" s="39">
        <f t="shared" si="65"/>
        <v>3.8013029315960911</v>
      </c>
      <c r="N252" s="39">
        <f t="shared" si="66"/>
        <v>52.312703583061889</v>
      </c>
    </row>
    <row r="253" spans="1:14" s="12" customFormat="1" ht="15.75" customHeight="1">
      <c r="A253" s="10"/>
      <c r="B253" s="11" t="s">
        <v>85</v>
      </c>
      <c r="C253" s="11" t="s">
        <v>58</v>
      </c>
      <c r="D253" s="11" t="s">
        <v>50</v>
      </c>
      <c r="E253" s="11">
        <f t="shared" si="73"/>
        <v>17</v>
      </c>
      <c r="F253" s="6">
        <v>4</v>
      </c>
      <c r="G253" s="6">
        <v>6</v>
      </c>
      <c r="H253" s="6">
        <v>7</v>
      </c>
      <c r="I253" s="6">
        <v>0</v>
      </c>
      <c r="J253" s="8">
        <f t="shared" si="69"/>
        <v>100</v>
      </c>
      <c r="K253" s="8">
        <f t="shared" si="63"/>
        <v>58.82352941176471</v>
      </c>
      <c r="L253" s="8">
        <f t="shared" si="64"/>
        <v>60.941176470588232</v>
      </c>
      <c r="M253" s="8">
        <f t="shared" si="65"/>
        <v>3.8235294117647061</v>
      </c>
      <c r="N253" s="8">
        <f t="shared" si="66"/>
        <v>51.764705882352942</v>
      </c>
    </row>
    <row r="254" spans="1:14" s="12" customFormat="1" ht="15.75" customHeight="1">
      <c r="A254" s="10"/>
      <c r="B254" s="11"/>
      <c r="C254" s="11"/>
      <c r="D254" s="11" t="s">
        <v>54</v>
      </c>
      <c r="E254" s="11">
        <f t="shared" si="73"/>
        <v>17</v>
      </c>
      <c r="F254" s="6">
        <v>0</v>
      </c>
      <c r="G254" s="6">
        <v>12</v>
      </c>
      <c r="H254" s="6">
        <v>5</v>
      </c>
      <c r="I254" s="6">
        <v>0</v>
      </c>
      <c r="J254" s="8">
        <f t="shared" si="69"/>
        <v>100</v>
      </c>
      <c r="K254" s="8">
        <f t="shared" si="63"/>
        <v>70.588235294117652</v>
      </c>
      <c r="L254" s="8">
        <f t="shared" si="64"/>
        <v>55.764705882352942</v>
      </c>
      <c r="M254" s="8">
        <f t="shared" si="65"/>
        <v>3.7058823529411766</v>
      </c>
      <c r="N254" s="8">
        <f t="shared" si="66"/>
        <v>56.470588235294116</v>
      </c>
    </row>
    <row r="255" spans="1:14" s="12" customFormat="1" ht="15.75" customHeight="1">
      <c r="A255" s="10"/>
      <c r="B255" s="11"/>
      <c r="C255" s="11"/>
      <c r="D255" s="11" t="s">
        <v>46</v>
      </c>
      <c r="E255" s="11">
        <f t="shared" si="73"/>
        <v>17</v>
      </c>
      <c r="F255" s="6">
        <v>2</v>
      </c>
      <c r="G255" s="6">
        <v>3</v>
      </c>
      <c r="H255" s="6">
        <v>11</v>
      </c>
      <c r="I255" s="6">
        <v>1</v>
      </c>
      <c r="J255" s="8">
        <f t="shared" si="69"/>
        <v>94.117647058823536</v>
      </c>
      <c r="K255" s="8">
        <f t="shared" si="63"/>
        <v>29.411764705882355</v>
      </c>
      <c r="L255" s="8">
        <f t="shared" si="64"/>
        <v>47.294117647058826</v>
      </c>
      <c r="M255" s="8">
        <f t="shared" si="65"/>
        <v>3.3529411764705883</v>
      </c>
      <c r="N255" s="8">
        <f t="shared" si="66"/>
        <v>25.882352941176471</v>
      </c>
    </row>
    <row r="256" spans="1:14" s="12" customFormat="1" ht="15.75" customHeight="1">
      <c r="A256" s="10"/>
      <c r="B256" s="11"/>
      <c r="C256" s="11"/>
      <c r="D256" s="11" t="s">
        <v>47</v>
      </c>
      <c r="E256" s="11">
        <f t="shared" si="73"/>
        <v>16</v>
      </c>
      <c r="F256" s="6">
        <v>4</v>
      </c>
      <c r="G256" s="6">
        <v>8</v>
      </c>
      <c r="H256" s="6">
        <v>4</v>
      </c>
      <c r="I256" s="6">
        <v>0</v>
      </c>
      <c r="J256" s="8">
        <f t="shared" si="69"/>
        <v>100</v>
      </c>
      <c r="K256" s="8">
        <f t="shared" si="63"/>
        <v>75</v>
      </c>
      <c r="L256" s="8">
        <f t="shared" si="64"/>
        <v>66</v>
      </c>
      <c r="M256" s="8">
        <f t="shared" si="65"/>
        <v>4</v>
      </c>
      <c r="N256" s="8">
        <f t="shared" si="66"/>
        <v>65</v>
      </c>
    </row>
    <row r="257" spans="1:14" s="12" customFormat="1" ht="15.75" customHeight="1">
      <c r="A257" s="10"/>
      <c r="B257" s="11"/>
      <c r="C257" s="11"/>
      <c r="D257" s="11" t="s">
        <v>48</v>
      </c>
      <c r="E257" s="11">
        <f t="shared" si="73"/>
        <v>16</v>
      </c>
      <c r="F257" s="6">
        <v>3</v>
      </c>
      <c r="G257" s="6">
        <v>7</v>
      </c>
      <c r="H257" s="6">
        <v>6</v>
      </c>
      <c r="I257" s="6">
        <v>0</v>
      </c>
      <c r="J257" s="8">
        <f t="shared" si="69"/>
        <v>100</v>
      </c>
      <c r="K257" s="8">
        <f t="shared" si="63"/>
        <v>62.5</v>
      </c>
      <c r="L257" s="8">
        <f t="shared" si="64"/>
        <v>60.25</v>
      </c>
      <c r="M257" s="8">
        <f t="shared" si="65"/>
        <v>3.8125</v>
      </c>
      <c r="N257" s="8">
        <f t="shared" si="66"/>
        <v>53.75</v>
      </c>
    </row>
    <row r="258" spans="1:14" s="12" customFormat="1" ht="15.75" customHeight="1">
      <c r="A258" s="10"/>
      <c r="B258" s="11"/>
      <c r="C258" s="11"/>
      <c r="D258" s="11" t="s">
        <v>71</v>
      </c>
      <c r="E258" s="11">
        <f t="shared" si="73"/>
        <v>20</v>
      </c>
      <c r="F258" s="6">
        <v>12</v>
      </c>
      <c r="G258" s="6">
        <v>8</v>
      </c>
      <c r="H258" s="6">
        <v>0</v>
      </c>
      <c r="I258" s="6">
        <v>0</v>
      </c>
      <c r="J258" s="8">
        <f t="shared" si="69"/>
        <v>100</v>
      </c>
      <c r="K258" s="8">
        <f t="shared" si="63"/>
        <v>100</v>
      </c>
      <c r="L258" s="8">
        <f t="shared" si="64"/>
        <v>85.6</v>
      </c>
      <c r="M258" s="8">
        <f t="shared" si="65"/>
        <v>4.5999999999999996</v>
      </c>
      <c r="N258" s="8">
        <f t="shared" si="66"/>
        <v>92</v>
      </c>
    </row>
    <row r="259" spans="1:14" s="38" customFormat="1" ht="15.75" customHeight="1">
      <c r="A259" s="10"/>
      <c r="B259" s="11"/>
      <c r="C259" s="11"/>
      <c r="D259" s="11" t="s">
        <v>74</v>
      </c>
      <c r="E259" s="11">
        <f t="shared" si="73"/>
        <v>15</v>
      </c>
      <c r="F259" s="6">
        <v>0</v>
      </c>
      <c r="G259" s="6">
        <v>7</v>
      </c>
      <c r="H259" s="6">
        <v>8</v>
      </c>
      <c r="I259" s="6">
        <v>0</v>
      </c>
      <c r="J259" s="8">
        <f t="shared" si="69"/>
        <v>100</v>
      </c>
      <c r="K259" s="8">
        <f t="shared" si="63"/>
        <v>46.666666666666671</v>
      </c>
      <c r="L259" s="8">
        <f t="shared" si="64"/>
        <v>49.06666666666667</v>
      </c>
      <c r="M259" s="8">
        <f t="shared" si="65"/>
        <v>3.4666666666666668</v>
      </c>
      <c r="N259" s="8">
        <f t="shared" si="66"/>
        <v>37.333333333333336</v>
      </c>
    </row>
    <row r="260" spans="1:14" s="12" customFormat="1" ht="15.75" customHeight="1">
      <c r="A260" s="10"/>
      <c r="B260" s="11"/>
      <c r="C260" s="11"/>
      <c r="D260" s="11"/>
      <c r="E260" s="11">
        <f>SUM(E253:E259)</f>
        <v>118</v>
      </c>
      <c r="F260" s="11">
        <f t="shared" ref="F260:I260" si="78">F259+F255+F254+F253</f>
        <v>6</v>
      </c>
      <c r="G260" s="11">
        <f t="shared" si="78"/>
        <v>28</v>
      </c>
      <c r="H260" s="11">
        <f t="shared" si="78"/>
        <v>31</v>
      </c>
      <c r="I260" s="11">
        <f t="shared" si="78"/>
        <v>1</v>
      </c>
      <c r="J260" s="39">
        <f t="shared" si="69"/>
        <v>55.084745762711862</v>
      </c>
      <c r="K260" s="39">
        <f t="shared" si="63"/>
        <v>28.813559322033896</v>
      </c>
      <c r="L260" s="39">
        <f t="shared" si="64"/>
        <v>29.864406779661017</v>
      </c>
      <c r="M260" s="39">
        <f t="shared" si="65"/>
        <v>2.0084745762711864</v>
      </c>
      <c r="N260" s="39">
        <f t="shared" si="66"/>
        <v>24.067796610169491</v>
      </c>
    </row>
    <row r="261" spans="1:14" s="12" customFormat="1" ht="15.75" customHeight="1">
      <c r="A261" s="10"/>
      <c r="B261" s="11"/>
      <c r="C261" s="11" t="s">
        <v>36</v>
      </c>
      <c r="D261" s="11">
        <v>10</v>
      </c>
      <c r="E261" s="11">
        <f t="shared" si="73"/>
        <v>18</v>
      </c>
      <c r="F261" s="6">
        <v>12</v>
      </c>
      <c r="G261" s="6">
        <v>5</v>
      </c>
      <c r="H261" s="6">
        <v>1</v>
      </c>
      <c r="I261" s="6">
        <v>0</v>
      </c>
      <c r="J261" s="8">
        <f t="shared" si="69"/>
        <v>100</v>
      </c>
      <c r="K261" s="8">
        <f t="shared" si="63"/>
        <v>94.444444444444443</v>
      </c>
      <c r="L261" s="8">
        <f t="shared" si="64"/>
        <v>86.444444444444443</v>
      </c>
      <c r="M261" s="8">
        <f t="shared" si="65"/>
        <v>4.6111111111111107</v>
      </c>
      <c r="N261" s="8">
        <f t="shared" si="66"/>
        <v>88.888888888888886</v>
      </c>
    </row>
    <row r="262" spans="1:14" s="12" customFormat="1" ht="15.75" customHeight="1">
      <c r="A262" s="10"/>
      <c r="B262" s="11"/>
      <c r="C262" s="11"/>
      <c r="D262" s="11">
        <v>11</v>
      </c>
      <c r="E262" s="11">
        <f t="shared" si="73"/>
        <v>16</v>
      </c>
      <c r="F262" s="6">
        <v>11</v>
      </c>
      <c r="G262" s="6">
        <v>1</v>
      </c>
      <c r="H262" s="6">
        <v>4</v>
      </c>
      <c r="I262" s="6">
        <v>0</v>
      </c>
      <c r="J262" s="8">
        <f t="shared" si="69"/>
        <v>100</v>
      </c>
      <c r="K262" s="8">
        <f t="shared" ref="K262:K347" si="79">100/E262*(G262+F262)</f>
        <v>75</v>
      </c>
      <c r="L262" s="8">
        <f t="shared" ref="L262:L347" si="80">(F262*100+G262*64+H262*36+I262*16)/E262</f>
        <v>81.75</v>
      </c>
      <c r="M262" s="8">
        <f t="shared" ref="M262:M347" si="81">(F262*5+G262*4+H262*3+I262*2)/E262</f>
        <v>4.4375</v>
      </c>
      <c r="N262" s="8">
        <f t="shared" ref="N262:N326" si="82">(100*F262+80*G262)/E262</f>
        <v>73.75</v>
      </c>
    </row>
    <row r="263" spans="1:14" s="12" customFormat="1" ht="15.75" customHeight="1">
      <c r="A263" s="10"/>
      <c r="B263" s="11"/>
      <c r="C263" s="11"/>
      <c r="D263" s="11"/>
      <c r="E263" s="11">
        <f>SUM(E261:E262)</f>
        <v>34</v>
      </c>
      <c r="F263" s="11">
        <f t="shared" ref="F263:I263" si="83">SUM(F261:F262)</f>
        <v>23</v>
      </c>
      <c r="G263" s="11">
        <f t="shared" si="83"/>
        <v>6</v>
      </c>
      <c r="H263" s="11">
        <f t="shared" si="83"/>
        <v>5</v>
      </c>
      <c r="I263" s="11">
        <f t="shared" si="83"/>
        <v>0</v>
      </c>
      <c r="J263" s="39">
        <f t="shared" si="69"/>
        <v>100</v>
      </c>
      <c r="K263" s="39">
        <f t="shared" si="79"/>
        <v>85.294117647058826</v>
      </c>
      <c r="L263" s="39">
        <f t="shared" si="80"/>
        <v>84.235294117647058</v>
      </c>
      <c r="M263" s="39">
        <f t="shared" si="81"/>
        <v>4.5294117647058822</v>
      </c>
      <c r="N263" s="39">
        <f t="shared" si="82"/>
        <v>81.764705882352942</v>
      </c>
    </row>
    <row r="264" spans="1:14" s="12" customFormat="1" ht="15.75" customHeight="1">
      <c r="A264" s="10"/>
      <c r="B264" s="11"/>
      <c r="C264" s="11"/>
      <c r="D264" s="11"/>
      <c r="E264" s="11">
        <f>E263+E260</f>
        <v>152</v>
      </c>
      <c r="F264" s="11">
        <f t="shared" ref="F264:I264" si="84">F263+F260</f>
        <v>29</v>
      </c>
      <c r="G264" s="11">
        <f t="shared" si="84"/>
        <v>34</v>
      </c>
      <c r="H264" s="11">
        <f t="shared" si="84"/>
        <v>36</v>
      </c>
      <c r="I264" s="11">
        <f t="shared" si="84"/>
        <v>1</v>
      </c>
      <c r="J264" s="39">
        <f t="shared" si="69"/>
        <v>65.131578947368425</v>
      </c>
      <c r="K264" s="39">
        <f t="shared" si="79"/>
        <v>41.447368421052637</v>
      </c>
      <c r="L264" s="39">
        <f t="shared" si="80"/>
        <v>42.026315789473685</v>
      </c>
      <c r="M264" s="39">
        <f t="shared" si="81"/>
        <v>2.5723684210526314</v>
      </c>
      <c r="N264" s="39">
        <f t="shared" si="82"/>
        <v>36.973684210526315</v>
      </c>
    </row>
    <row r="265" spans="1:14" ht="15.75" customHeight="1">
      <c r="A265" s="5"/>
      <c r="B265" s="11" t="s">
        <v>59</v>
      </c>
      <c r="C265" s="11" t="s">
        <v>8</v>
      </c>
      <c r="D265" s="11" t="s">
        <v>45</v>
      </c>
      <c r="E265" s="11">
        <f t="shared" si="73"/>
        <v>15</v>
      </c>
      <c r="F265" s="5">
        <v>4</v>
      </c>
      <c r="G265" s="7">
        <v>3</v>
      </c>
      <c r="H265" s="5">
        <v>8</v>
      </c>
      <c r="I265" s="5">
        <v>0</v>
      </c>
      <c r="J265" s="8">
        <f t="shared" si="69"/>
        <v>100</v>
      </c>
      <c r="K265" s="8">
        <f t="shared" si="79"/>
        <v>46.666666666666671</v>
      </c>
      <c r="L265" s="8">
        <f t="shared" si="80"/>
        <v>58.666666666666664</v>
      </c>
      <c r="M265" s="8">
        <f t="shared" si="81"/>
        <v>3.7333333333333334</v>
      </c>
      <c r="N265" s="8">
        <f t="shared" si="82"/>
        <v>42.666666666666664</v>
      </c>
    </row>
    <row r="266" spans="1:14" ht="15.75" customHeight="1">
      <c r="A266" s="5"/>
      <c r="B266" s="11"/>
      <c r="C266" s="11"/>
      <c r="D266" s="11" t="s">
        <v>43</v>
      </c>
      <c r="E266" s="11">
        <f t="shared" si="73"/>
        <v>14</v>
      </c>
      <c r="F266" s="5">
        <v>1</v>
      </c>
      <c r="G266" s="7">
        <v>12</v>
      </c>
      <c r="H266" s="5">
        <v>1</v>
      </c>
      <c r="I266" s="5">
        <v>0</v>
      </c>
      <c r="J266" s="8">
        <f t="shared" si="69"/>
        <v>100</v>
      </c>
      <c r="K266" s="8">
        <f t="shared" si="79"/>
        <v>92.857142857142861</v>
      </c>
      <c r="L266" s="8">
        <f t="shared" si="80"/>
        <v>64.571428571428569</v>
      </c>
      <c r="M266" s="8">
        <f t="shared" si="81"/>
        <v>4</v>
      </c>
      <c r="N266" s="8">
        <f t="shared" si="82"/>
        <v>75.714285714285708</v>
      </c>
    </row>
    <row r="267" spans="1:14" ht="15.75" customHeight="1">
      <c r="A267" s="5"/>
      <c r="B267" s="11"/>
      <c r="C267" s="11"/>
      <c r="D267" s="11" t="s">
        <v>56</v>
      </c>
      <c r="E267" s="11">
        <f t="shared" si="73"/>
        <v>12</v>
      </c>
      <c r="F267" s="5">
        <v>0</v>
      </c>
      <c r="G267" s="7">
        <v>3</v>
      </c>
      <c r="H267" s="5">
        <v>9</v>
      </c>
      <c r="I267" s="5">
        <v>0</v>
      </c>
      <c r="J267" s="8">
        <f t="shared" si="69"/>
        <v>100</v>
      </c>
      <c r="K267" s="8">
        <f t="shared" si="79"/>
        <v>25</v>
      </c>
      <c r="L267" s="8">
        <f t="shared" si="80"/>
        <v>43</v>
      </c>
      <c r="M267" s="8">
        <f t="shared" si="81"/>
        <v>3.25</v>
      </c>
      <c r="N267" s="8">
        <f t="shared" si="82"/>
        <v>20</v>
      </c>
    </row>
    <row r="268" spans="1:14" ht="15.75" customHeight="1">
      <c r="A268" s="5"/>
      <c r="B268" s="11"/>
      <c r="C268" s="11"/>
      <c r="D268" s="11" t="s">
        <v>44</v>
      </c>
      <c r="E268" s="11">
        <f t="shared" si="73"/>
        <v>14</v>
      </c>
      <c r="F268" s="5">
        <v>2</v>
      </c>
      <c r="G268" s="7">
        <v>8</v>
      </c>
      <c r="H268" s="5">
        <v>4</v>
      </c>
      <c r="I268" s="5">
        <v>0</v>
      </c>
      <c r="J268" s="8">
        <f t="shared" si="69"/>
        <v>100</v>
      </c>
      <c r="K268" s="8">
        <f t="shared" si="79"/>
        <v>71.428571428571431</v>
      </c>
      <c r="L268" s="8">
        <f t="shared" si="80"/>
        <v>61.142857142857146</v>
      </c>
      <c r="M268" s="8">
        <f t="shared" si="81"/>
        <v>3.8571428571428572</v>
      </c>
      <c r="N268" s="8">
        <f t="shared" si="82"/>
        <v>60</v>
      </c>
    </row>
    <row r="269" spans="1:14" ht="15.75" customHeight="1">
      <c r="A269" s="5"/>
      <c r="B269" s="11"/>
      <c r="C269" s="11"/>
      <c r="D269" s="11" t="s">
        <v>53</v>
      </c>
      <c r="E269" s="11">
        <f t="shared" si="73"/>
        <v>15</v>
      </c>
      <c r="F269" s="5">
        <v>0</v>
      </c>
      <c r="G269" s="7">
        <v>5</v>
      </c>
      <c r="H269" s="5">
        <v>9</v>
      </c>
      <c r="I269" s="5">
        <v>1</v>
      </c>
      <c r="J269" s="8">
        <f t="shared" si="69"/>
        <v>93.333333333333343</v>
      </c>
      <c r="K269" s="8">
        <f t="shared" si="79"/>
        <v>33.333333333333336</v>
      </c>
      <c r="L269" s="8">
        <f t="shared" si="80"/>
        <v>44</v>
      </c>
      <c r="M269" s="8">
        <f t="shared" si="81"/>
        <v>3.2666666666666666</v>
      </c>
      <c r="N269" s="8">
        <f t="shared" si="82"/>
        <v>26.666666666666668</v>
      </c>
    </row>
    <row r="270" spans="1:14" ht="15.75" customHeight="1">
      <c r="A270" s="5"/>
      <c r="B270" s="11"/>
      <c r="C270" s="11"/>
      <c r="D270" s="11" t="s">
        <v>72</v>
      </c>
      <c r="E270" s="11">
        <f t="shared" si="73"/>
        <v>15</v>
      </c>
      <c r="F270" s="5">
        <v>0</v>
      </c>
      <c r="G270" s="7">
        <v>4</v>
      </c>
      <c r="H270" s="5">
        <v>11</v>
      </c>
      <c r="I270" s="5">
        <v>0</v>
      </c>
      <c r="J270" s="8">
        <f t="shared" si="69"/>
        <v>100</v>
      </c>
      <c r="K270" s="8">
        <f t="shared" si="79"/>
        <v>26.666666666666668</v>
      </c>
      <c r="L270" s="8">
        <f t="shared" si="80"/>
        <v>43.466666666666669</v>
      </c>
      <c r="M270" s="8">
        <f t="shared" si="81"/>
        <v>3.2666666666666666</v>
      </c>
      <c r="N270" s="8">
        <f t="shared" si="82"/>
        <v>21.333333333333332</v>
      </c>
    </row>
    <row r="271" spans="1:14" ht="15.75" customHeight="1">
      <c r="A271" s="5"/>
      <c r="B271" s="11"/>
      <c r="C271" s="11"/>
      <c r="D271" s="11" t="s">
        <v>50</v>
      </c>
      <c r="E271" s="11">
        <f t="shared" si="73"/>
        <v>17</v>
      </c>
      <c r="F271" s="5">
        <v>2</v>
      </c>
      <c r="G271" s="7">
        <v>5</v>
      </c>
      <c r="H271" s="5">
        <v>10</v>
      </c>
      <c r="I271" s="5">
        <v>0</v>
      </c>
      <c r="J271" s="8">
        <f t="shared" si="69"/>
        <v>100</v>
      </c>
      <c r="K271" s="8">
        <f t="shared" si="79"/>
        <v>41.176470588235297</v>
      </c>
      <c r="L271" s="8">
        <f t="shared" si="80"/>
        <v>51.764705882352942</v>
      </c>
      <c r="M271" s="8">
        <f t="shared" si="81"/>
        <v>3.5294117647058822</v>
      </c>
      <c r="N271" s="8">
        <f t="shared" si="82"/>
        <v>35.294117647058826</v>
      </c>
    </row>
    <row r="272" spans="1:14" ht="15.75" customHeight="1">
      <c r="A272" s="5"/>
      <c r="B272" s="11"/>
      <c r="C272" s="11"/>
      <c r="D272" s="11" t="s">
        <v>54</v>
      </c>
      <c r="E272" s="11">
        <f t="shared" si="73"/>
        <v>17</v>
      </c>
      <c r="F272" s="5">
        <v>3</v>
      </c>
      <c r="G272" s="7">
        <v>4</v>
      </c>
      <c r="H272" s="5">
        <v>10</v>
      </c>
      <c r="I272" s="5">
        <v>0</v>
      </c>
      <c r="J272" s="8">
        <f t="shared" si="69"/>
        <v>100</v>
      </c>
      <c r="K272" s="8">
        <f t="shared" si="79"/>
        <v>41.176470588235297</v>
      </c>
      <c r="L272" s="8">
        <f t="shared" si="80"/>
        <v>53.882352941176471</v>
      </c>
      <c r="M272" s="8">
        <f t="shared" si="81"/>
        <v>3.5882352941176472</v>
      </c>
      <c r="N272" s="8">
        <f t="shared" si="82"/>
        <v>36.470588235294116</v>
      </c>
    </row>
    <row r="273" spans="1:14" s="1" customFormat="1" ht="15.75" customHeight="1">
      <c r="A273" s="5"/>
      <c r="B273" s="11"/>
      <c r="C273" s="11"/>
      <c r="D273" s="11" t="s">
        <v>46</v>
      </c>
      <c r="E273" s="11">
        <f t="shared" si="73"/>
        <v>17</v>
      </c>
      <c r="F273" s="5">
        <v>0</v>
      </c>
      <c r="G273" s="7">
        <v>4</v>
      </c>
      <c r="H273" s="5">
        <v>12</v>
      </c>
      <c r="I273" s="5">
        <v>1</v>
      </c>
      <c r="J273" s="8">
        <f t="shared" si="69"/>
        <v>94.117647058823536</v>
      </c>
      <c r="K273" s="8">
        <f t="shared" si="79"/>
        <v>23.529411764705884</v>
      </c>
      <c r="L273" s="8">
        <f t="shared" si="80"/>
        <v>41.411764705882355</v>
      </c>
      <c r="M273" s="8">
        <f t="shared" si="81"/>
        <v>3.1764705882352939</v>
      </c>
      <c r="N273" s="8">
        <f t="shared" si="82"/>
        <v>18.823529411764707</v>
      </c>
    </row>
    <row r="274" spans="1:14" ht="15.75" customHeight="1">
      <c r="A274" s="5"/>
      <c r="B274" s="11"/>
      <c r="C274" s="11"/>
      <c r="D274" s="11" t="s">
        <v>47</v>
      </c>
      <c r="E274" s="11">
        <f t="shared" si="73"/>
        <v>16</v>
      </c>
      <c r="F274" s="5">
        <v>2</v>
      </c>
      <c r="G274" s="7">
        <v>5</v>
      </c>
      <c r="H274" s="5">
        <v>9</v>
      </c>
      <c r="I274" s="5">
        <v>0</v>
      </c>
      <c r="J274" s="8">
        <f t="shared" si="69"/>
        <v>100</v>
      </c>
      <c r="K274" s="8">
        <f t="shared" si="79"/>
        <v>43.75</v>
      </c>
      <c r="L274" s="8">
        <f t="shared" si="80"/>
        <v>52.75</v>
      </c>
      <c r="M274" s="8">
        <f t="shared" si="81"/>
        <v>3.5625</v>
      </c>
      <c r="N274" s="8">
        <f t="shared" si="82"/>
        <v>37.5</v>
      </c>
    </row>
    <row r="275" spans="1:14" ht="15.75" customHeight="1">
      <c r="A275" s="5"/>
      <c r="B275" s="11"/>
      <c r="C275" s="11"/>
      <c r="D275" s="11" t="s">
        <v>48</v>
      </c>
      <c r="E275" s="11">
        <f t="shared" si="73"/>
        <v>16</v>
      </c>
      <c r="F275" s="5">
        <v>2</v>
      </c>
      <c r="G275" s="7">
        <v>3</v>
      </c>
      <c r="H275" s="5">
        <v>10</v>
      </c>
      <c r="I275" s="5">
        <v>1</v>
      </c>
      <c r="J275" s="8">
        <f t="shared" si="69"/>
        <v>93.75</v>
      </c>
      <c r="K275" s="8">
        <f t="shared" si="79"/>
        <v>31.25</v>
      </c>
      <c r="L275" s="8">
        <f t="shared" si="80"/>
        <v>48</v>
      </c>
      <c r="M275" s="8">
        <f t="shared" si="81"/>
        <v>3.375</v>
      </c>
      <c r="N275" s="8">
        <f t="shared" si="82"/>
        <v>27.5</v>
      </c>
    </row>
    <row r="276" spans="1:14" ht="15.75" customHeight="1">
      <c r="A276" s="5"/>
      <c r="B276" s="11"/>
      <c r="C276" s="11"/>
      <c r="D276" s="18" t="s">
        <v>71</v>
      </c>
      <c r="E276" s="11">
        <f t="shared" si="73"/>
        <v>20</v>
      </c>
      <c r="F276" s="5">
        <v>5</v>
      </c>
      <c r="G276" s="7">
        <v>7</v>
      </c>
      <c r="H276" s="5">
        <v>8</v>
      </c>
      <c r="I276" s="5">
        <v>0</v>
      </c>
      <c r="J276" s="8">
        <f t="shared" si="69"/>
        <v>100</v>
      </c>
      <c r="K276" s="8">
        <f t="shared" si="79"/>
        <v>60</v>
      </c>
      <c r="L276" s="8">
        <f t="shared" si="80"/>
        <v>61.8</v>
      </c>
      <c r="M276" s="8">
        <f t="shared" si="81"/>
        <v>3.85</v>
      </c>
      <c r="N276" s="8">
        <f t="shared" si="82"/>
        <v>53</v>
      </c>
    </row>
    <row r="277" spans="1:14" ht="15.75" customHeight="1">
      <c r="A277" s="5"/>
      <c r="B277" s="11"/>
      <c r="C277" s="11"/>
      <c r="D277" s="11" t="s">
        <v>74</v>
      </c>
      <c r="E277" s="11">
        <f t="shared" si="73"/>
        <v>15</v>
      </c>
      <c r="F277" s="5">
        <v>0</v>
      </c>
      <c r="G277" s="7">
        <v>1</v>
      </c>
      <c r="H277" s="5">
        <v>14</v>
      </c>
      <c r="I277" s="5">
        <v>0</v>
      </c>
      <c r="J277" s="8">
        <f t="shared" si="69"/>
        <v>100</v>
      </c>
      <c r="K277" s="8">
        <f t="shared" si="79"/>
        <v>6.666666666666667</v>
      </c>
      <c r="L277" s="8">
        <f t="shared" si="80"/>
        <v>37.866666666666667</v>
      </c>
      <c r="M277" s="8">
        <f t="shared" si="81"/>
        <v>3.0666666666666669</v>
      </c>
      <c r="N277" s="8">
        <f t="shared" si="82"/>
        <v>5.333333333333333</v>
      </c>
    </row>
    <row r="278" spans="1:14" ht="15.75" customHeight="1">
      <c r="A278" s="5"/>
      <c r="B278" s="11"/>
      <c r="C278" s="11"/>
      <c r="D278" s="11">
        <v>10</v>
      </c>
      <c r="E278" s="11">
        <f t="shared" si="73"/>
        <v>18</v>
      </c>
      <c r="F278" s="5">
        <v>5</v>
      </c>
      <c r="G278" s="7">
        <v>10</v>
      </c>
      <c r="H278" s="5">
        <v>3</v>
      </c>
      <c r="I278" s="5">
        <v>0</v>
      </c>
      <c r="J278" s="8">
        <f t="shared" si="69"/>
        <v>100</v>
      </c>
      <c r="K278" s="8">
        <f t="shared" si="79"/>
        <v>83.333333333333329</v>
      </c>
      <c r="L278" s="8">
        <f t="shared" si="80"/>
        <v>69.333333333333329</v>
      </c>
      <c r="M278" s="8">
        <f t="shared" si="81"/>
        <v>4.1111111111111107</v>
      </c>
      <c r="N278" s="8">
        <f t="shared" si="82"/>
        <v>72.222222222222229</v>
      </c>
    </row>
    <row r="279" spans="1:14" ht="15.75" customHeight="1">
      <c r="A279" s="5"/>
      <c r="B279" s="11"/>
      <c r="C279" s="11"/>
      <c r="D279" s="11">
        <v>11</v>
      </c>
      <c r="E279" s="11">
        <f t="shared" si="73"/>
        <v>16</v>
      </c>
      <c r="F279" s="5">
        <v>7</v>
      </c>
      <c r="G279" s="7">
        <v>5</v>
      </c>
      <c r="H279" s="5">
        <v>4</v>
      </c>
      <c r="I279" s="5">
        <v>0</v>
      </c>
      <c r="J279" s="8">
        <f t="shared" si="69"/>
        <v>100</v>
      </c>
      <c r="K279" s="8">
        <f t="shared" si="79"/>
        <v>75</v>
      </c>
      <c r="L279" s="8">
        <f t="shared" si="80"/>
        <v>72.75</v>
      </c>
      <c r="M279" s="8">
        <f t="shared" si="81"/>
        <v>4.1875</v>
      </c>
      <c r="N279" s="8">
        <f t="shared" si="82"/>
        <v>68.75</v>
      </c>
    </row>
    <row r="280" spans="1:14" s="38" customFormat="1" ht="15.75" customHeight="1">
      <c r="A280" s="10"/>
      <c r="B280" s="11"/>
      <c r="C280" s="11"/>
      <c r="D280" s="11"/>
      <c r="E280" s="11">
        <f>SUM(E265:E279)</f>
        <v>237</v>
      </c>
      <c r="F280" s="11">
        <f t="shared" ref="F280:I280" si="85">SUM(F265:F279)</f>
        <v>33</v>
      </c>
      <c r="G280" s="11">
        <f t="shared" si="85"/>
        <v>79</v>
      </c>
      <c r="H280" s="11">
        <f t="shared" si="85"/>
        <v>122</v>
      </c>
      <c r="I280" s="11">
        <f t="shared" si="85"/>
        <v>3</v>
      </c>
      <c r="J280" s="39">
        <f t="shared" si="69"/>
        <v>98.734177215189874</v>
      </c>
      <c r="K280" s="39">
        <f t="shared" si="79"/>
        <v>47.257383966244724</v>
      </c>
      <c r="L280" s="39">
        <f t="shared" si="80"/>
        <v>53.991561181434598</v>
      </c>
      <c r="M280" s="39">
        <f t="shared" si="81"/>
        <v>3.5991561181434597</v>
      </c>
      <c r="N280" s="39">
        <f t="shared" si="82"/>
        <v>40.59071729957806</v>
      </c>
    </row>
    <row r="281" spans="1:14" s="38" customFormat="1" ht="15.75" customHeight="1">
      <c r="A281" s="10"/>
      <c r="B281" s="11"/>
      <c r="C281" s="11" t="s">
        <v>19</v>
      </c>
      <c r="D281" s="11" t="s">
        <v>81</v>
      </c>
      <c r="E281" s="11">
        <f t="shared" si="73"/>
        <v>18</v>
      </c>
      <c r="F281" s="6">
        <v>2</v>
      </c>
      <c r="G281" s="6">
        <v>6</v>
      </c>
      <c r="H281" s="6">
        <v>10</v>
      </c>
      <c r="I281" s="6">
        <v>0</v>
      </c>
      <c r="J281" s="8">
        <f t="shared" si="69"/>
        <v>100</v>
      </c>
      <c r="K281" s="8">
        <f t="shared" si="79"/>
        <v>44.444444444444443</v>
      </c>
      <c r="L281" s="8">
        <f t="shared" si="80"/>
        <v>52.444444444444443</v>
      </c>
      <c r="M281" s="8">
        <f t="shared" si="81"/>
        <v>3.5555555555555554</v>
      </c>
      <c r="N281" s="8">
        <f t="shared" si="82"/>
        <v>37.777777777777779</v>
      </c>
    </row>
    <row r="282" spans="1:14" s="12" customFormat="1" ht="15.75" customHeight="1">
      <c r="A282" s="10"/>
      <c r="B282" s="11"/>
      <c r="C282" s="11"/>
      <c r="D282" s="11" t="s">
        <v>82</v>
      </c>
      <c r="E282" s="11">
        <f t="shared" si="73"/>
        <v>20</v>
      </c>
      <c r="F282" s="6">
        <v>2</v>
      </c>
      <c r="G282" s="6">
        <v>6</v>
      </c>
      <c r="H282" s="6">
        <v>12</v>
      </c>
      <c r="I282" s="6">
        <v>0</v>
      </c>
      <c r="J282" s="8">
        <f t="shared" si="69"/>
        <v>100</v>
      </c>
      <c r="K282" s="8">
        <f t="shared" si="79"/>
        <v>40</v>
      </c>
      <c r="L282" s="8">
        <f t="shared" si="80"/>
        <v>50.8</v>
      </c>
      <c r="M282" s="8">
        <f t="shared" si="81"/>
        <v>3.5</v>
      </c>
      <c r="N282" s="8">
        <f t="shared" si="82"/>
        <v>34</v>
      </c>
    </row>
    <row r="283" spans="1:14" s="12" customFormat="1" ht="15.75" customHeight="1">
      <c r="A283" s="10"/>
      <c r="B283" s="11"/>
      <c r="C283" s="11"/>
      <c r="D283" s="11" t="s">
        <v>83</v>
      </c>
      <c r="E283" s="11">
        <f t="shared" si="73"/>
        <v>19</v>
      </c>
      <c r="F283" s="6">
        <v>6</v>
      </c>
      <c r="G283" s="6">
        <v>6</v>
      </c>
      <c r="H283" s="6">
        <v>7</v>
      </c>
      <c r="I283" s="6">
        <v>0</v>
      </c>
      <c r="J283" s="8">
        <f t="shared" si="69"/>
        <v>100</v>
      </c>
      <c r="K283" s="8">
        <f t="shared" si="79"/>
        <v>63.15789473684211</v>
      </c>
      <c r="L283" s="8">
        <f t="shared" si="80"/>
        <v>65.05263157894737</v>
      </c>
      <c r="M283" s="8">
        <f t="shared" si="81"/>
        <v>3.9473684210526314</v>
      </c>
      <c r="N283" s="8">
        <f t="shared" si="82"/>
        <v>56.842105263157897</v>
      </c>
    </row>
    <row r="284" spans="1:14" s="12" customFormat="1" ht="15.75" customHeight="1">
      <c r="A284" s="10"/>
      <c r="B284" s="11"/>
      <c r="C284" s="11"/>
      <c r="D284" s="11" t="s">
        <v>84</v>
      </c>
      <c r="E284" s="11">
        <f t="shared" si="73"/>
        <v>14</v>
      </c>
      <c r="F284" s="6">
        <v>3</v>
      </c>
      <c r="G284" s="6">
        <v>7</v>
      </c>
      <c r="H284" s="6">
        <v>4</v>
      </c>
      <c r="I284" s="6">
        <v>0</v>
      </c>
      <c r="J284" s="8">
        <f t="shared" si="69"/>
        <v>100</v>
      </c>
      <c r="K284" s="8">
        <f t="shared" si="79"/>
        <v>71.428571428571431</v>
      </c>
      <c r="L284" s="8">
        <f t="shared" si="80"/>
        <v>63.714285714285715</v>
      </c>
      <c r="M284" s="8">
        <f t="shared" si="81"/>
        <v>3.9285714285714284</v>
      </c>
      <c r="N284" s="8">
        <f t="shared" si="82"/>
        <v>61.428571428571431</v>
      </c>
    </row>
    <row r="285" spans="1:14" s="12" customFormat="1" ht="15.75" customHeight="1">
      <c r="A285" s="10"/>
      <c r="B285" s="11"/>
      <c r="C285" s="11"/>
      <c r="D285" s="11"/>
      <c r="E285" s="11">
        <f>SUM(E281:E284)</f>
        <v>71</v>
      </c>
      <c r="F285" s="11">
        <f t="shared" ref="F285:I285" si="86">SUM(F281:F284)</f>
        <v>13</v>
      </c>
      <c r="G285" s="11">
        <f t="shared" si="86"/>
        <v>25</v>
      </c>
      <c r="H285" s="11">
        <f t="shared" si="86"/>
        <v>33</v>
      </c>
      <c r="I285" s="11">
        <f t="shared" si="86"/>
        <v>0</v>
      </c>
      <c r="J285" s="39">
        <f t="shared" si="69"/>
        <v>100</v>
      </c>
      <c r="K285" s="39">
        <f t="shared" si="79"/>
        <v>53.521126760563376</v>
      </c>
      <c r="L285" s="39">
        <f t="shared" si="80"/>
        <v>57.577464788732392</v>
      </c>
      <c r="M285" s="39">
        <f t="shared" si="81"/>
        <v>3.7183098591549295</v>
      </c>
      <c r="N285" s="39">
        <f t="shared" si="82"/>
        <v>46.478873239436616</v>
      </c>
    </row>
    <row r="286" spans="1:14" s="12" customFormat="1" ht="15.75" customHeight="1">
      <c r="A286" s="10"/>
      <c r="B286" s="11"/>
      <c r="C286" s="11"/>
      <c r="D286" s="11"/>
      <c r="E286" s="11">
        <f>E285+E280</f>
        <v>308</v>
      </c>
      <c r="F286" s="11">
        <f t="shared" ref="F286:I286" si="87">F285+F280</f>
        <v>46</v>
      </c>
      <c r="G286" s="11">
        <f t="shared" si="87"/>
        <v>104</v>
      </c>
      <c r="H286" s="11">
        <f t="shared" si="87"/>
        <v>155</v>
      </c>
      <c r="I286" s="11">
        <f t="shared" si="87"/>
        <v>3</v>
      </c>
      <c r="J286" s="39">
        <f t="shared" si="69"/>
        <v>99.025974025974023</v>
      </c>
      <c r="K286" s="39">
        <f t="shared" si="79"/>
        <v>48.701298701298704</v>
      </c>
      <c r="L286" s="39">
        <f t="shared" si="80"/>
        <v>54.81818181818182</v>
      </c>
      <c r="M286" s="39">
        <f t="shared" si="81"/>
        <v>3.6266233766233764</v>
      </c>
      <c r="N286" s="39">
        <f t="shared" si="82"/>
        <v>41.948051948051948</v>
      </c>
    </row>
    <row r="287" spans="1:14" ht="15.75" customHeight="1">
      <c r="A287" s="5"/>
      <c r="B287" s="11" t="s">
        <v>60</v>
      </c>
      <c r="C287" s="11" t="s">
        <v>19</v>
      </c>
      <c r="D287" s="11" t="s">
        <v>50</v>
      </c>
      <c r="E287" s="11">
        <f t="shared" si="73"/>
        <v>17</v>
      </c>
      <c r="F287" s="5">
        <v>1</v>
      </c>
      <c r="G287" s="7">
        <v>3</v>
      </c>
      <c r="H287" s="5">
        <v>13</v>
      </c>
      <c r="I287" s="5">
        <v>0</v>
      </c>
      <c r="J287" s="8">
        <f t="shared" si="69"/>
        <v>100</v>
      </c>
      <c r="K287" s="8">
        <f t="shared" si="79"/>
        <v>23.529411764705884</v>
      </c>
      <c r="L287" s="8">
        <f t="shared" si="80"/>
        <v>44.705882352941174</v>
      </c>
      <c r="M287" s="8">
        <f t="shared" si="81"/>
        <v>3.2941176470588234</v>
      </c>
      <c r="N287" s="8">
        <f t="shared" si="82"/>
        <v>20</v>
      </c>
    </row>
    <row r="288" spans="1:14" ht="15.75" customHeight="1">
      <c r="A288" s="5"/>
      <c r="B288" s="11"/>
      <c r="C288" s="11"/>
      <c r="D288" s="11" t="s">
        <v>54</v>
      </c>
      <c r="E288" s="11">
        <f t="shared" si="73"/>
        <v>17</v>
      </c>
      <c r="F288" s="5">
        <v>3</v>
      </c>
      <c r="G288" s="7">
        <v>4</v>
      </c>
      <c r="H288" s="5">
        <v>9</v>
      </c>
      <c r="I288" s="5">
        <v>1</v>
      </c>
      <c r="J288" s="8">
        <f t="shared" si="69"/>
        <v>94.117647058823536</v>
      </c>
      <c r="K288" s="8">
        <f t="shared" si="79"/>
        <v>41.176470588235297</v>
      </c>
      <c r="L288" s="8">
        <f t="shared" si="80"/>
        <v>52.705882352941174</v>
      </c>
      <c r="M288" s="8">
        <f t="shared" si="81"/>
        <v>3.5294117647058822</v>
      </c>
      <c r="N288" s="8">
        <f t="shared" si="82"/>
        <v>36.470588235294116</v>
      </c>
    </row>
    <row r="289" spans="1:14" ht="15.75" customHeight="1">
      <c r="A289" s="5"/>
      <c r="B289" s="11"/>
      <c r="C289" s="11"/>
      <c r="D289" s="11" t="s">
        <v>46</v>
      </c>
      <c r="E289" s="11">
        <f t="shared" si="73"/>
        <v>17</v>
      </c>
      <c r="F289" s="5">
        <v>0</v>
      </c>
      <c r="G289" s="7">
        <v>2</v>
      </c>
      <c r="H289" s="5">
        <v>14</v>
      </c>
      <c r="I289" s="5">
        <v>1</v>
      </c>
      <c r="J289" s="8">
        <f t="shared" si="69"/>
        <v>94.117647058823536</v>
      </c>
      <c r="K289" s="8">
        <f t="shared" si="79"/>
        <v>11.764705882352942</v>
      </c>
      <c r="L289" s="8">
        <f t="shared" si="80"/>
        <v>38.117647058823529</v>
      </c>
      <c r="M289" s="8">
        <f t="shared" si="81"/>
        <v>3.0588235294117645</v>
      </c>
      <c r="N289" s="8">
        <f t="shared" si="82"/>
        <v>9.4117647058823533</v>
      </c>
    </row>
    <row r="290" spans="1:14" ht="15.75" customHeight="1">
      <c r="A290" s="5"/>
      <c r="B290" s="11"/>
      <c r="C290" s="11"/>
      <c r="D290" s="11" t="s">
        <v>47</v>
      </c>
      <c r="E290" s="11">
        <f t="shared" si="73"/>
        <v>15</v>
      </c>
      <c r="F290" s="5">
        <v>3</v>
      </c>
      <c r="G290" s="7">
        <v>2</v>
      </c>
      <c r="H290" s="5">
        <v>10</v>
      </c>
      <c r="I290" s="5">
        <v>0</v>
      </c>
      <c r="J290" s="8">
        <f t="shared" si="69"/>
        <v>100</v>
      </c>
      <c r="K290" s="8">
        <f t="shared" si="79"/>
        <v>33.333333333333336</v>
      </c>
      <c r="L290" s="8">
        <f t="shared" si="80"/>
        <v>52.533333333333331</v>
      </c>
      <c r="M290" s="8">
        <f t="shared" si="81"/>
        <v>3.5333333333333332</v>
      </c>
      <c r="N290" s="8">
        <f t="shared" si="82"/>
        <v>30.666666666666668</v>
      </c>
    </row>
    <row r="291" spans="1:14" ht="15.75" customHeight="1">
      <c r="A291" s="5"/>
      <c r="B291" s="11"/>
      <c r="C291" s="11"/>
      <c r="D291" s="11" t="s">
        <v>48</v>
      </c>
      <c r="E291" s="11">
        <f t="shared" si="73"/>
        <v>16</v>
      </c>
      <c r="F291" s="5">
        <v>1</v>
      </c>
      <c r="G291" s="7">
        <v>4</v>
      </c>
      <c r="H291" s="5">
        <v>11</v>
      </c>
      <c r="I291" s="5">
        <v>0</v>
      </c>
      <c r="J291" s="8">
        <f t="shared" si="69"/>
        <v>100</v>
      </c>
      <c r="K291" s="8">
        <f t="shared" si="79"/>
        <v>31.25</v>
      </c>
      <c r="L291" s="8">
        <f t="shared" si="80"/>
        <v>47</v>
      </c>
      <c r="M291" s="8">
        <f t="shared" si="81"/>
        <v>3.375</v>
      </c>
      <c r="N291" s="8">
        <f t="shared" si="82"/>
        <v>26.25</v>
      </c>
    </row>
    <row r="292" spans="1:14" ht="15.75" customHeight="1">
      <c r="A292" s="5"/>
      <c r="B292" s="11"/>
      <c r="C292" s="11"/>
      <c r="D292" s="11" t="s">
        <v>71</v>
      </c>
      <c r="E292" s="11">
        <f t="shared" si="73"/>
        <v>21</v>
      </c>
      <c r="F292" s="5">
        <v>6</v>
      </c>
      <c r="G292" s="7">
        <v>6</v>
      </c>
      <c r="H292" s="5">
        <v>9</v>
      </c>
      <c r="I292" s="5">
        <v>0</v>
      </c>
      <c r="J292" s="8">
        <f t="shared" si="69"/>
        <v>100</v>
      </c>
      <c r="K292" s="8">
        <f t="shared" si="79"/>
        <v>57.142857142857139</v>
      </c>
      <c r="L292" s="8">
        <f t="shared" si="80"/>
        <v>62.285714285714285</v>
      </c>
      <c r="M292" s="8">
        <f t="shared" si="81"/>
        <v>3.8571428571428572</v>
      </c>
      <c r="N292" s="8">
        <f t="shared" si="82"/>
        <v>51.428571428571431</v>
      </c>
    </row>
    <row r="293" spans="1:14" s="1" customFormat="1" ht="15.75" customHeight="1">
      <c r="A293" s="5"/>
      <c r="B293" s="11"/>
      <c r="C293" s="11"/>
      <c r="D293" s="11" t="s">
        <v>74</v>
      </c>
      <c r="E293" s="11">
        <f t="shared" si="73"/>
        <v>15</v>
      </c>
      <c r="F293" s="5">
        <v>0</v>
      </c>
      <c r="G293" s="7">
        <v>2</v>
      </c>
      <c r="H293" s="5">
        <v>13</v>
      </c>
      <c r="I293" s="5">
        <v>0</v>
      </c>
      <c r="J293" s="8">
        <f t="shared" si="69"/>
        <v>100</v>
      </c>
      <c r="K293" s="8">
        <f t="shared" si="79"/>
        <v>13.333333333333334</v>
      </c>
      <c r="L293" s="8">
        <f t="shared" si="80"/>
        <v>39.733333333333334</v>
      </c>
      <c r="M293" s="8">
        <f t="shared" si="81"/>
        <v>3.1333333333333333</v>
      </c>
      <c r="N293" s="8">
        <f t="shared" si="82"/>
        <v>10.666666666666666</v>
      </c>
    </row>
    <row r="294" spans="1:14" ht="15.75" customHeight="1">
      <c r="A294" s="5"/>
      <c r="B294" s="11"/>
      <c r="C294" s="11"/>
      <c r="D294" s="11">
        <v>10</v>
      </c>
      <c r="E294" s="11">
        <f t="shared" si="73"/>
        <v>18</v>
      </c>
      <c r="F294" s="5">
        <v>4</v>
      </c>
      <c r="G294" s="7">
        <v>5</v>
      </c>
      <c r="H294" s="5">
        <v>9</v>
      </c>
      <c r="I294" s="5">
        <v>0</v>
      </c>
      <c r="J294" s="8">
        <f t="shared" si="69"/>
        <v>100</v>
      </c>
      <c r="K294" s="8">
        <f t="shared" si="79"/>
        <v>50</v>
      </c>
      <c r="L294" s="8">
        <f t="shared" si="80"/>
        <v>58</v>
      </c>
      <c r="M294" s="8">
        <f t="shared" si="81"/>
        <v>3.7222222222222223</v>
      </c>
      <c r="N294" s="8">
        <f t="shared" si="82"/>
        <v>44.444444444444443</v>
      </c>
    </row>
    <row r="295" spans="1:14" ht="15.75" customHeight="1">
      <c r="A295" s="5"/>
      <c r="B295" s="11"/>
      <c r="C295" s="11"/>
      <c r="D295" s="11">
        <v>11</v>
      </c>
      <c r="E295" s="11">
        <f t="shared" si="73"/>
        <v>16</v>
      </c>
      <c r="F295" s="5">
        <v>8</v>
      </c>
      <c r="G295" s="7">
        <v>5</v>
      </c>
      <c r="H295" s="5">
        <v>3</v>
      </c>
      <c r="I295" s="5">
        <v>0</v>
      </c>
      <c r="J295" s="8">
        <f t="shared" si="69"/>
        <v>100</v>
      </c>
      <c r="K295" s="8">
        <f t="shared" si="79"/>
        <v>81.25</v>
      </c>
      <c r="L295" s="8">
        <f t="shared" si="80"/>
        <v>76.75</v>
      </c>
      <c r="M295" s="8">
        <f t="shared" si="81"/>
        <v>4.3125</v>
      </c>
      <c r="N295" s="8">
        <f t="shared" si="82"/>
        <v>75</v>
      </c>
    </row>
    <row r="296" spans="1:14" s="12" customFormat="1" ht="15.75" customHeight="1">
      <c r="A296" s="10"/>
      <c r="B296" s="11"/>
      <c r="C296" s="11"/>
      <c r="D296" s="11"/>
      <c r="E296" s="11">
        <f>SUM(E287:E295)</f>
        <v>152</v>
      </c>
      <c r="F296" s="11">
        <f t="shared" ref="F296:I296" si="88">SUM(F287:F295)</f>
        <v>26</v>
      </c>
      <c r="G296" s="11">
        <f t="shared" si="88"/>
        <v>33</v>
      </c>
      <c r="H296" s="11">
        <f t="shared" si="88"/>
        <v>91</v>
      </c>
      <c r="I296" s="11">
        <f t="shared" si="88"/>
        <v>2</v>
      </c>
      <c r="J296" s="39">
        <f t="shared" si="69"/>
        <v>98.684210526315795</v>
      </c>
      <c r="K296" s="39">
        <f t="shared" si="79"/>
        <v>38.815789473684212</v>
      </c>
      <c r="L296" s="39">
        <f t="shared" si="80"/>
        <v>52.763157894736842</v>
      </c>
      <c r="M296" s="39">
        <f t="shared" si="81"/>
        <v>3.5460526315789473</v>
      </c>
      <c r="N296" s="39">
        <f t="shared" si="82"/>
        <v>34.473684210526315</v>
      </c>
    </row>
    <row r="297" spans="1:14" ht="15.75" customHeight="1">
      <c r="A297" s="5"/>
      <c r="B297" s="11" t="s">
        <v>13</v>
      </c>
      <c r="C297" s="11" t="s">
        <v>19</v>
      </c>
      <c r="D297" s="11" t="s">
        <v>45</v>
      </c>
      <c r="E297" s="11">
        <f t="shared" si="73"/>
        <v>15</v>
      </c>
      <c r="F297" s="5">
        <v>5</v>
      </c>
      <c r="G297" s="7">
        <v>5</v>
      </c>
      <c r="H297" s="5">
        <v>5</v>
      </c>
      <c r="I297" s="5">
        <v>0</v>
      </c>
      <c r="J297" s="8">
        <f t="shared" si="69"/>
        <v>100</v>
      </c>
      <c r="K297" s="8">
        <f t="shared" si="79"/>
        <v>66.666666666666671</v>
      </c>
      <c r="L297" s="8">
        <f t="shared" si="80"/>
        <v>66.666666666666671</v>
      </c>
      <c r="M297" s="8">
        <f t="shared" si="81"/>
        <v>4</v>
      </c>
      <c r="N297" s="8">
        <f t="shared" si="82"/>
        <v>60</v>
      </c>
    </row>
    <row r="298" spans="1:14" ht="15.75" customHeight="1">
      <c r="A298" s="5"/>
      <c r="B298" s="11"/>
      <c r="C298" s="11"/>
      <c r="D298" s="11" t="s">
        <v>43</v>
      </c>
      <c r="E298" s="11">
        <f t="shared" si="73"/>
        <v>14</v>
      </c>
      <c r="F298" s="5">
        <v>6</v>
      </c>
      <c r="G298" s="7">
        <v>2</v>
      </c>
      <c r="H298" s="5">
        <v>6</v>
      </c>
      <c r="I298" s="5">
        <v>0</v>
      </c>
      <c r="J298" s="8">
        <f t="shared" si="69"/>
        <v>100</v>
      </c>
      <c r="K298" s="8">
        <f t="shared" si="79"/>
        <v>57.142857142857146</v>
      </c>
      <c r="L298" s="8">
        <f t="shared" si="80"/>
        <v>67.428571428571431</v>
      </c>
      <c r="M298" s="8">
        <f t="shared" si="81"/>
        <v>4</v>
      </c>
      <c r="N298" s="8">
        <f t="shared" si="82"/>
        <v>54.285714285714285</v>
      </c>
    </row>
    <row r="299" spans="1:14" ht="15.75" customHeight="1">
      <c r="A299" s="5"/>
      <c r="B299" s="11"/>
      <c r="C299" s="11"/>
      <c r="D299" s="11" t="s">
        <v>56</v>
      </c>
      <c r="E299" s="11">
        <f t="shared" si="73"/>
        <v>12</v>
      </c>
      <c r="F299" s="5">
        <v>1</v>
      </c>
      <c r="G299" s="7">
        <v>5</v>
      </c>
      <c r="H299" s="5">
        <v>6</v>
      </c>
      <c r="I299" s="5">
        <v>0</v>
      </c>
      <c r="J299" s="8">
        <f t="shared" si="69"/>
        <v>100</v>
      </c>
      <c r="K299" s="8">
        <f t="shared" si="79"/>
        <v>50</v>
      </c>
      <c r="L299" s="8">
        <f t="shared" si="80"/>
        <v>53</v>
      </c>
      <c r="M299" s="8">
        <f t="shared" si="81"/>
        <v>3.5833333333333335</v>
      </c>
      <c r="N299" s="8">
        <f t="shared" si="82"/>
        <v>41.666666666666664</v>
      </c>
    </row>
    <row r="300" spans="1:14" s="18" customFormat="1" ht="15.75" customHeight="1">
      <c r="A300" s="65"/>
      <c r="B300" s="11"/>
      <c r="C300" s="11"/>
      <c r="D300" s="11"/>
      <c r="E300" s="11">
        <f>SUM(E297:E299)</f>
        <v>41</v>
      </c>
      <c r="F300" s="11">
        <f t="shared" ref="F300:I300" si="89">SUM(F297:F299)</f>
        <v>12</v>
      </c>
      <c r="G300" s="11">
        <f t="shared" si="89"/>
        <v>12</v>
      </c>
      <c r="H300" s="11">
        <f t="shared" si="89"/>
        <v>17</v>
      </c>
      <c r="I300" s="11">
        <f t="shared" si="89"/>
        <v>0</v>
      </c>
      <c r="J300" s="39">
        <f t="shared" si="69"/>
        <v>100</v>
      </c>
      <c r="K300" s="39">
        <f t="shared" si="79"/>
        <v>58.536585365853654</v>
      </c>
      <c r="L300" s="39">
        <f t="shared" si="80"/>
        <v>62.926829268292686</v>
      </c>
      <c r="M300" s="39">
        <f t="shared" si="81"/>
        <v>3.8780487804878048</v>
      </c>
      <c r="N300" s="39">
        <f t="shared" si="82"/>
        <v>52.68292682926829</v>
      </c>
    </row>
    <row r="301" spans="1:14" ht="15.75" customHeight="1">
      <c r="A301" s="5"/>
      <c r="B301" s="11"/>
      <c r="C301" s="11" t="s">
        <v>30</v>
      </c>
      <c r="D301" s="11" t="s">
        <v>49</v>
      </c>
      <c r="E301" s="11">
        <f t="shared" si="73"/>
        <v>14</v>
      </c>
      <c r="F301" s="5">
        <v>7</v>
      </c>
      <c r="G301" s="7">
        <v>6</v>
      </c>
      <c r="H301" s="5">
        <v>1</v>
      </c>
      <c r="I301" s="5">
        <v>0</v>
      </c>
      <c r="J301" s="8">
        <f t="shared" si="69"/>
        <v>100</v>
      </c>
      <c r="K301" s="8">
        <f t="shared" si="79"/>
        <v>92.857142857142861</v>
      </c>
      <c r="L301" s="8">
        <f t="shared" si="80"/>
        <v>80</v>
      </c>
      <c r="M301" s="8">
        <f t="shared" si="81"/>
        <v>4.4285714285714288</v>
      </c>
      <c r="N301" s="8">
        <f t="shared" si="82"/>
        <v>84.285714285714292</v>
      </c>
    </row>
    <row r="302" spans="1:14" ht="15.75" customHeight="1">
      <c r="A302" s="5"/>
      <c r="B302" s="11"/>
      <c r="C302" s="11"/>
      <c r="D302" s="11" t="s">
        <v>44</v>
      </c>
      <c r="E302" s="11">
        <f t="shared" si="73"/>
        <v>14</v>
      </c>
      <c r="F302" s="5">
        <v>7</v>
      </c>
      <c r="G302" s="7">
        <v>6</v>
      </c>
      <c r="H302" s="5">
        <v>1</v>
      </c>
      <c r="I302" s="5">
        <v>0</v>
      </c>
      <c r="J302" s="8">
        <f t="shared" ref="J302:J371" si="90">100/E302*(F302+G302+H302)</f>
        <v>100</v>
      </c>
      <c r="K302" s="8">
        <f t="shared" si="79"/>
        <v>92.857142857142861</v>
      </c>
      <c r="L302" s="8">
        <f t="shared" si="80"/>
        <v>80</v>
      </c>
      <c r="M302" s="8">
        <f t="shared" si="81"/>
        <v>4.4285714285714288</v>
      </c>
      <c r="N302" s="8">
        <f t="shared" si="82"/>
        <v>84.285714285714292</v>
      </c>
    </row>
    <row r="303" spans="1:14" ht="15.75" customHeight="1">
      <c r="A303" s="5"/>
      <c r="B303" s="11"/>
      <c r="C303" s="11"/>
      <c r="D303" s="11" t="s">
        <v>53</v>
      </c>
      <c r="E303" s="11">
        <f t="shared" si="73"/>
        <v>15</v>
      </c>
      <c r="F303" s="5">
        <v>2</v>
      </c>
      <c r="G303" s="7">
        <v>1</v>
      </c>
      <c r="H303" s="5">
        <v>11</v>
      </c>
      <c r="I303" s="5">
        <v>1</v>
      </c>
      <c r="J303" s="8">
        <f t="shared" si="90"/>
        <v>93.333333333333343</v>
      </c>
      <c r="K303" s="8">
        <f t="shared" si="79"/>
        <v>20</v>
      </c>
      <c r="L303" s="8">
        <f t="shared" si="80"/>
        <v>45.06666666666667</v>
      </c>
      <c r="M303" s="8">
        <f t="shared" si="81"/>
        <v>3.2666666666666666</v>
      </c>
      <c r="N303" s="8">
        <f t="shared" si="82"/>
        <v>18.666666666666668</v>
      </c>
    </row>
    <row r="304" spans="1:14" ht="15.75" customHeight="1">
      <c r="A304" s="5"/>
      <c r="B304" s="11"/>
      <c r="C304" s="11"/>
      <c r="D304" s="11" t="s">
        <v>72</v>
      </c>
      <c r="E304" s="11">
        <f t="shared" si="73"/>
        <v>15</v>
      </c>
      <c r="F304" s="5">
        <v>1</v>
      </c>
      <c r="G304" s="7">
        <v>5</v>
      </c>
      <c r="H304" s="5">
        <v>9</v>
      </c>
      <c r="I304" s="5">
        <v>0</v>
      </c>
      <c r="J304" s="8">
        <f t="shared" si="90"/>
        <v>100</v>
      </c>
      <c r="K304" s="8">
        <f t="shared" si="79"/>
        <v>40</v>
      </c>
      <c r="L304" s="8">
        <f t="shared" si="80"/>
        <v>49.6</v>
      </c>
      <c r="M304" s="8">
        <f t="shared" si="81"/>
        <v>3.4666666666666668</v>
      </c>
      <c r="N304" s="8">
        <f t="shared" si="82"/>
        <v>33.333333333333336</v>
      </c>
    </row>
    <row r="305" spans="1:14" s="18" customFormat="1" ht="15.75" customHeight="1">
      <c r="A305" s="65"/>
      <c r="B305" s="11"/>
      <c r="C305" s="11"/>
      <c r="D305" s="11"/>
      <c r="E305" s="11">
        <f>SUM(E301:E304)</f>
        <v>58</v>
      </c>
      <c r="F305" s="11">
        <f t="shared" ref="F305:I305" si="91">SUM(F301:F304)</f>
        <v>17</v>
      </c>
      <c r="G305" s="11">
        <f t="shared" si="91"/>
        <v>18</v>
      </c>
      <c r="H305" s="11">
        <f t="shared" si="91"/>
        <v>22</v>
      </c>
      <c r="I305" s="11">
        <f t="shared" si="91"/>
        <v>1</v>
      </c>
      <c r="J305" s="39">
        <f t="shared" si="90"/>
        <v>98.275862068965509</v>
      </c>
      <c r="K305" s="39">
        <f t="shared" si="79"/>
        <v>60.34482758620689</v>
      </c>
      <c r="L305" s="39">
        <f t="shared" si="80"/>
        <v>63.103448275862071</v>
      </c>
      <c r="M305" s="39">
        <f t="shared" si="81"/>
        <v>3.8793103448275863</v>
      </c>
      <c r="N305" s="39">
        <f t="shared" si="82"/>
        <v>54.137931034482762</v>
      </c>
    </row>
    <row r="306" spans="1:14" ht="15.75" customHeight="1">
      <c r="A306" s="5"/>
      <c r="B306" s="11"/>
      <c r="C306" s="11" t="s">
        <v>8</v>
      </c>
      <c r="D306" s="11" t="s">
        <v>50</v>
      </c>
      <c r="E306" s="11">
        <f t="shared" ref="E306:E371" si="92">F306+G306+H306+I306</f>
        <v>17</v>
      </c>
      <c r="F306" s="5">
        <v>3</v>
      </c>
      <c r="G306" s="7">
        <v>6</v>
      </c>
      <c r="H306" s="5">
        <v>8</v>
      </c>
      <c r="I306" s="5">
        <v>0</v>
      </c>
      <c r="J306" s="8">
        <f t="shared" si="90"/>
        <v>100</v>
      </c>
      <c r="K306" s="8">
        <f t="shared" si="79"/>
        <v>52.941176470588239</v>
      </c>
      <c r="L306" s="8">
        <f t="shared" si="80"/>
        <v>57.176470588235297</v>
      </c>
      <c r="M306" s="8">
        <f t="shared" si="81"/>
        <v>3.7058823529411766</v>
      </c>
      <c r="N306" s="8">
        <f t="shared" si="82"/>
        <v>45.882352941176471</v>
      </c>
    </row>
    <row r="307" spans="1:14" ht="15.75" customHeight="1">
      <c r="A307" s="5"/>
      <c r="B307" s="11"/>
      <c r="C307" s="11"/>
      <c r="D307" s="11" t="s">
        <v>54</v>
      </c>
      <c r="E307" s="11">
        <f t="shared" si="92"/>
        <v>17</v>
      </c>
      <c r="F307" s="5">
        <v>5</v>
      </c>
      <c r="G307" s="7">
        <v>5</v>
      </c>
      <c r="H307" s="5">
        <v>7</v>
      </c>
      <c r="I307" s="5">
        <v>0</v>
      </c>
      <c r="J307" s="8">
        <f t="shared" si="90"/>
        <v>100</v>
      </c>
      <c r="K307" s="8">
        <f t="shared" si="79"/>
        <v>58.82352941176471</v>
      </c>
      <c r="L307" s="8">
        <f t="shared" si="80"/>
        <v>63.058823529411768</v>
      </c>
      <c r="M307" s="8">
        <f t="shared" si="81"/>
        <v>3.8823529411764706</v>
      </c>
      <c r="N307" s="8">
        <f t="shared" si="82"/>
        <v>52.941176470588232</v>
      </c>
    </row>
    <row r="308" spans="1:14" s="1" customFormat="1" ht="15.75" customHeight="1">
      <c r="A308" s="5"/>
      <c r="B308" s="11"/>
      <c r="C308" s="11"/>
      <c r="D308" s="11" t="s">
        <v>46</v>
      </c>
      <c r="E308" s="11">
        <f t="shared" si="92"/>
        <v>17</v>
      </c>
      <c r="F308" s="5">
        <v>0</v>
      </c>
      <c r="G308" s="7">
        <v>8</v>
      </c>
      <c r="H308" s="5">
        <v>8</v>
      </c>
      <c r="I308" s="5">
        <v>1</v>
      </c>
      <c r="J308" s="8">
        <f t="shared" si="90"/>
        <v>94.117647058823536</v>
      </c>
      <c r="K308" s="8">
        <f t="shared" si="79"/>
        <v>47.058823529411768</v>
      </c>
      <c r="L308" s="8">
        <f t="shared" si="80"/>
        <v>48</v>
      </c>
      <c r="M308" s="8">
        <f t="shared" si="81"/>
        <v>3.4117647058823528</v>
      </c>
      <c r="N308" s="8">
        <f t="shared" si="82"/>
        <v>37.647058823529413</v>
      </c>
    </row>
    <row r="309" spans="1:14" s="18" customFormat="1" ht="15.75" customHeight="1">
      <c r="A309" s="65"/>
      <c r="B309" s="11"/>
      <c r="C309" s="11"/>
      <c r="D309" s="11"/>
      <c r="E309" s="11">
        <f>SUM(E306:E308)</f>
        <v>51</v>
      </c>
      <c r="F309" s="11">
        <f t="shared" ref="F309:I309" si="93">SUM(F306:F308)</f>
        <v>8</v>
      </c>
      <c r="G309" s="11">
        <f t="shared" si="93"/>
        <v>19</v>
      </c>
      <c r="H309" s="11">
        <f t="shared" si="93"/>
        <v>23</v>
      </c>
      <c r="I309" s="11">
        <f t="shared" si="93"/>
        <v>1</v>
      </c>
      <c r="J309" s="39">
        <f t="shared" si="90"/>
        <v>98.039215686274503</v>
      </c>
      <c r="K309" s="39">
        <f t="shared" si="79"/>
        <v>52.941176470588232</v>
      </c>
      <c r="L309" s="39">
        <f t="shared" si="80"/>
        <v>56.078431372549019</v>
      </c>
      <c r="M309" s="39">
        <f t="shared" si="81"/>
        <v>3.6666666666666665</v>
      </c>
      <c r="N309" s="39">
        <f t="shared" si="82"/>
        <v>45.490196078431374</v>
      </c>
    </row>
    <row r="310" spans="1:14" ht="15.75" customHeight="1">
      <c r="A310" s="5"/>
      <c r="B310" s="11"/>
      <c r="C310" s="11" t="s">
        <v>35</v>
      </c>
      <c r="D310" s="11" t="s">
        <v>47</v>
      </c>
      <c r="E310" s="11">
        <f t="shared" si="92"/>
        <v>16</v>
      </c>
      <c r="F310" s="5">
        <v>6</v>
      </c>
      <c r="G310" s="7">
        <v>9</v>
      </c>
      <c r="H310" s="5">
        <v>1</v>
      </c>
      <c r="I310" s="5">
        <v>0</v>
      </c>
      <c r="J310" s="8">
        <f t="shared" si="90"/>
        <v>100</v>
      </c>
      <c r="K310" s="8">
        <f t="shared" si="79"/>
        <v>93.75</v>
      </c>
      <c r="L310" s="8">
        <f t="shared" si="80"/>
        <v>75.75</v>
      </c>
      <c r="M310" s="8">
        <f t="shared" si="81"/>
        <v>4.3125</v>
      </c>
      <c r="N310" s="8">
        <f t="shared" si="82"/>
        <v>82.5</v>
      </c>
    </row>
    <row r="311" spans="1:14" ht="15.75" customHeight="1">
      <c r="A311" s="5"/>
      <c r="B311" s="11"/>
      <c r="C311" s="11"/>
      <c r="D311" s="11" t="s">
        <v>48</v>
      </c>
      <c r="E311" s="11">
        <f t="shared" si="92"/>
        <v>16</v>
      </c>
      <c r="F311" s="5">
        <v>3</v>
      </c>
      <c r="G311" s="7">
        <v>6</v>
      </c>
      <c r="H311" s="5">
        <v>7</v>
      </c>
      <c r="I311" s="5">
        <v>0</v>
      </c>
      <c r="J311" s="8">
        <f t="shared" si="90"/>
        <v>100</v>
      </c>
      <c r="K311" s="8">
        <f t="shared" si="79"/>
        <v>56.25</v>
      </c>
      <c r="L311" s="8">
        <f t="shared" si="80"/>
        <v>58.5</v>
      </c>
      <c r="M311" s="8">
        <f t="shared" si="81"/>
        <v>3.75</v>
      </c>
      <c r="N311" s="8">
        <f t="shared" si="82"/>
        <v>48.75</v>
      </c>
    </row>
    <row r="312" spans="1:14" ht="15.75" customHeight="1">
      <c r="A312" s="5"/>
      <c r="B312" s="11"/>
      <c r="C312" s="11"/>
      <c r="D312" s="11" t="s">
        <v>71</v>
      </c>
      <c r="E312" s="11">
        <f t="shared" si="92"/>
        <v>20</v>
      </c>
      <c r="F312" s="5">
        <v>17</v>
      </c>
      <c r="G312" s="7">
        <v>3</v>
      </c>
      <c r="H312" s="5">
        <v>0</v>
      </c>
      <c r="I312" s="5">
        <v>0</v>
      </c>
      <c r="J312" s="8">
        <f t="shared" si="90"/>
        <v>100</v>
      </c>
      <c r="K312" s="8">
        <f t="shared" si="79"/>
        <v>100</v>
      </c>
      <c r="L312" s="8">
        <f t="shared" si="80"/>
        <v>94.6</v>
      </c>
      <c r="M312" s="8">
        <f t="shared" si="81"/>
        <v>4.8499999999999996</v>
      </c>
      <c r="N312" s="8">
        <f t="shared" si="82"/>
        <v>97</v>
      </c>
    </row>
    <row r="313" spans="1:14" ht="15.75" customHeight="1">
      <c r="A313" s="5"/>
      <c r="B313" s="11"/>
      <c r="C313" s="11"/>
      <c r="D313" s="11" t="s">
        <v>74</v>
      </c>
      <c r="E313" s="11">
        <f t="shared" si="92"/>
        <v>15</v>
      </c>
      <c r="F313" s="5">
        <v>0</v>
      </c>
      <c r="G313" s="7">
        <v>2</v>
      </c>
      <c r="H313" s="5">
        <v>13</v>
      </c>
      <c r="I313" s="5">
        <v>0</v>
      </c>
      <c r="J313" s="8">
        <f t="shared" si="90"/>
        <v>100</v>
      </c>
      <c r="K313" s="8">
        <f t="shared" si="79"/>
        <v>13.333333333333334</v>
      </c>
      <c r="L313" s="8">
        <f t="shared" si="80"/>
        <v>39.733333333333334</v>
      </c>
      <c r="M313" s="8">
        <f t="shared" si="81"/>
        <v>3.1333333333333333</v>
      </c>
      <c r="N313" s="8">
        <f t="shared" si="82"/>
        <v>10.666666666666666</v>
      </c>
    </row>
    <row r="314" spans="1:14" ht="15.75" customHeight="1">
      <c r="A314" s="5"/>
      <c r="B314" s="11"/>
      <c r="C314" s="11"/>
      <c r="D314" s="11">
        <v>10</v>
      </c>
      <c r="E314" s="11">
        <f t="shared" si="92"/>
        <v>18</v>
      </c>
      <c r="F314" s="5">
        <v>11</v>
      </c>
      <c r="G314" s="7">
        <v>6</v>
      </c>
      <c r="H314" s="5">
        <v>1</v>
      </c>
      <c r="I314" s="5">
        <v>0</v>
      </c>
      <c r="J314" s="8">
        <f t="shared" si="90"/>
        <v>100</v>
      </c>
      <c r="K314" s="8">
        <f t="shared" si="79"/>
        <v>94.444444444444443</v>
      </c>
      <c r="L314" s="8">
        <f t="shared" si="80"/>
        <v>84.444444444444443</v>
      </c>
      <c r="M314" s="8">
        <f t="shared" si="81"/>
        <v>4.5555555555555554</v>
      </c>
      <c r="N314" s="8">
        <f t="shared" si="82"/>
        <v>87.777777777777771</v>
      </c>
    </row>
    <row r="315" spans="1:14" ht="15.75" customHeight="1">
      <c r="A315" s="5"/>
      <c r="B315" s="11"/>
      <c r="C315" s="11"/>
      <c r="D315" s="11">
        <v>11</v>
      </c>
      <c r="E315" s="11">
        <f t="shared" si="92"/>
        <v>16</v>
      </c>
      <c r="F315" s="5">
        <v>10</v>
      </c>
      <c r="G315" s="7">
        <v>4</v>
      </c>
      <c r="H315" s="5">
        <v>2</v>
      </c>
      <c r="I315" s="5">
        <v>0</v>
      </c>
      <c r="J315" s="8">
        <f t="shared" si="90"/>
        <v>100</v>
      </c>
      <c r="K315" s="8">
        <f t="shared" si="79"/>
        <v>87.5</v>
      </c>
      <c r="L315" s="8">
        <f t="shared" si="80"/>
        <v>83</v>
      </c>
      <c r="M315" s="8">
        <f t="shared" si="81"/>
        <v>4.5</v>
      </c>
      <c r="N315" s="8">
        <f t="shared" si="82"/>
        <v>82.5</v>
      </c>
    </row>
    <row r="316" spans="1:14" s="12" customFormat="1" ht="15.75" customHeight="1">
      <c r="A316" s="10"/>
      <c r="B316" s="11"/>
      <c r="C316" s="11"/>
      <c r="D316" s="11"/>
      <c r="E316" s="11">
        <f>SUM(E310:E315)</f>
        <v>101</v>
      </c>
      <c r="F316" s="11">
        <f t="shared" ref="F316:I316" si="94">SUM(F310:F315)</f>
        <v>47</v>
      </c>
      <c r="G316" s="11">
        <f t="shared" si="94"/>
        <v>30</v>
      </c>
      <c r="H316" s="11">
        <f t="shared" si="94"/>
        <v>24</v>
      </c>
      <c r="I316" s="11">
        <f t="shared" si="94"/>
        <v>0</v>
      </c>
      <c r="J316" s="39">
        <f t="shared" si="90"/>
        <v>100</v>
      </c>
      <c r="K316" s="39">
        <f t="shared" si="79"/>
        <v>76.237623762376231</v>
      </c>
      <c r="L316" s="39">
        <f t="shared" si="80"/>
        <v>74.099009900990097</v>
      </c>
      <c r="M316" s="39">
        <f t="shared" si="81"/>
        <v>4.2277227722772279</v>
      </c>
      <c r="N316" s="39">
        <f t="shared" si="82"/>
        <v>70.297029702970292</v>
      </c>
    </row>
    <row r="317" spans="1:14" s="12" customFormat="1" ht="15.75" customHeight="1">
      <c r="A317" s="10"/>
      <c r="B317" s="11"/>
      <c r="C317" s="11"/>
      <c r="D317" s="11"/>
      <c r="E317" s="11">
        <f>E316+E309+E305+E300</f>
        <v>251</v>
      </c>
      <c r="F317" s="11">
        <f t="shared" ref="F317:I317" si="95">F316+F309+F305+F300</f>
        <v>84</v>
      </c>
      <c r="G317" s="11">
        <f t="shared" si="95"/>
        <v>79</v>
      </c>
      <c r="H317" s="11">
        <f t="shared" si="95"/>
        <v>86</v>
      </c>
      <c r="I317" s="11">
        <f t="shared" si="95"/>
        <v>2</v>
      </c>
      <c r="J317" s="39">
        <f t="shared" si="90"/>
        <v>99.20318725099601</v>
      </c>
      <c r="K317" s="39">
        <f t="shared" si="79"/>
        <v>64.940239043824704</v>
      </c>
      <c r="L317" s="39">
        <f t="shared" si="80"/>
        <v>66.071713147410364</v>
      </c>
      <c r="M317" s="39">
        <f t="shared" si="81"/>
        <v>3.9760956175298805</v>
      </c>
      <c r="N317" s="39">
        <f t="shared" si="82"/>
        <v>58.645418326693225</v>
      </c>
    </row>
    <row r="318" spans="1:14" ht="15.75" customHeight="1">
      <c r="A318" s="5"/>
      <c r="B318" s="11" t="s">
        <v>17</v>
      </c>
      <c r="C318" s="11" t="s">
        <v>16</v>
      </c>
      <c r="D318" s="11" t="s">
        <v>50</v>
      </c>
      <c r="E318" s="11">
        <f t="shared" si="92"/>
        <v>17</v>
      </c>
      <c r="F318" s="5">
        <v>5</v>
      </c>
      <c r="G318" s="7">
        <v>4</v>
      </c>
      <c r="H318" s="5">
        <v>8</v>
      </c>
      <c r="I318" s="5">
        <v>0</v>
      </c>
      <c r="J318" s="8">
        <f t="shared" si="90"/>
        <v>100</v>
      </c>
      <c r="K318" s="8">
        <f t="shared" si="79"/>
        <v>52.941176470588239</v>
      </c>
      <c r="L318" s="8">
        <f t="shared" si="80"/>
        <v>61.411764705882355</v>
      </c>
      <c r="M318" s="8">
        <f t="shared" si="81"/>
        <v>3.8235294117647061</v>
      </c>
      <c r="N318" s="8">
        <f t="shared" si="82"/>
        <v>48.235294117647058</v>
      </c>
    </row>
    <row r="319" spans="1:14" ht="15.75" customHeight="1">
      <c r="A319" s="5"/>
      <c r="B319" s="11"/>
      <c r="C319" s="11"/>
      <c r="D319" s="11" t="s">
        <v>54</v>
      </c>
      <c r="E319" s="11">
        <f t="shared" si="92"/>
        <v>17</v>
      </c>
      <c r="F319" s="5">
        <v>3</v>
      </c>
      <c r="G319" s="7">
        <v>5</v>
      </c>
      <c r="H319" s="5">
        <v>9</v>
      </c>
      <c r="I319" s="5">
        <v>0</v>
      </c>
      <c r="J319" s="8">
        <f t="shared" si="90"/>
        <v>100</v>
      </c>
      <c r="K319" s="8">
        <f t="shared" si="79"/>
        <v>47.058823529411768</v>
      </c>
      <c r="L319" s="8">
        <f t="shared" si="80"/>
        <v>55.529411764705884</v>
      </c>
      <c r="M319" s="8">
        <f t="shared" si="81"/>
        <v>3.6470588235294117</v>
      </c>
      <c r="N319" s="8">
        <f t="shared" si="82"/>
        <v>41.176470588235297</v>
      </c>
    </row>
    <row r="320" spans="1:14" ht="15.75" customHeight="1">
      <c r="A320" s="5"/>
      <c r="B320" s="11"/>
      <c r="C320" s="11"/>
      <c r="D320" s="11" t="s">
        <v>46</v>
      </c>
      <c r="E320" s="11">
        <f t="shared" si="92"/>
        <v>16</v>
      </c>
      <c r="F320" s="5">
        <v>3</v>
      </c>
      <c r="G320" s="7">
        <v>4</v>
      </c>
      <c r="H320" s="5">
        <v>9</v>
      </c>
      <c r="I320" s="5">
        <v>0</v>
      </c>
      <c r="J320" s="8">
        <f t="shared" si="90"/>
        <v>100</v>
      </c>
      <c r="K320" s="8">
        <f t="shared" si="79"/>
        <v>43.75</v>
      </c>
      <c r="L320" s="8">
        <f t="shared" si="80"/>
        <v>55</v>
      </c>
      <c r="M320" s="8">
        <f t="shared" si="81"/>
        <v>3.625</v>
      </c>
      <c r="N320" s="8">
        <f t="shared" si="82"/>
        <v>38.75</v>
      </c>
    </row>
    <row r="321" spans="1:14" ht="15.75" customHeight="1">
      <c r="A321" s="5"/>
      <c r="B321" s="11"/>
      <c r="C321" s="11"/>
      <c r="D321" s="11">
        <v>10</v>
      </c>
      <c r="E321" s="11">
        <f t="shared" si="92"/>
        <v>18</v>
      </c>
      <c r="F321" s="5">
        <v>14</v>
      </c>
      <c r="G321" s="7">
        <v>3</v>
      </c>
      <c r="H321" s="5">
        <v>1</v>
      </c>
      <c r="I321" s="5">
        <v>0</v>
      </c>
      <c r="J321" s="8">
        <f t="shared" si="90"/>
        <v>100</v>
      </c>
      <c r="K321" s="8">
        <f t="shared" si="79"/>
        <v>94.444444444444443</v>
      </c>
      <c r="L321" s="8">
        <f t="shared" si="80"/>
        <v>90.444444444444443</v>
      </c>
      <c r="M321" s="8">
        <f t="shared" si="81"/>
        <v>4.7222222222222223</v>
      </c>
      <c r="N321" s="8">
        <f t="shared" si="82"/>
        <v>91.111111111111114</v>
      </c>
    </row>
    <row r="322" spans="1:14" ht="15.75" customHeight="1">
      <c r="A322" s="13"/>
      <c r="B322" s="47"/>
      <c r="C322" s="47"/>
      <c r="D322" s="47">
        <v>11</v>
      </c>
      <c r="E322" s="11">
        <f t="shared" si="92"/>
        <v>16</v>
      </c>
      <c r="F322" s="13">
        <v>7</v>
      </c>
      <c r="G322" s="14">
        <v>6</v>
      </c>
      <c r="H322" s="13">
        <v>3</v>
      </c>
      <c r="I322" s="13">
        <v>0</v>
      </c>
      <c r="J322" s="8">
        <f t="shared" si="90"/>
        <v>100</v>
      </c>
      <c r="K322" s="8">
        <f t="shared" si="79"/>
        <v>81.25</v>
      </c>
      <c r="L322" s="8">
        <f t="shared" si="80"/>
        <v>74.5</v>
      </c>
      <c r="M322" s="8">
        <f t="shared" si="81"/>
        <v>4.25</v>
      </c>
      <c r="N322" s="8">
        <f t="shared" si="82"/>
        <v>73.75</v>
      </c>
    </row>
    <row r="323" spans="1:14" s="18" customFormat="1" ht="15.75" customHeight="1">
      <c r="A323" s="16"/>
      <c r="B323" s="17"/>
      <c r="C323" s="17"/>
      <c r="D323" s="17"/>
      <c r="E323" s="11">
        <f>SUM(E318:E322)</f>
        <v>84</v>
      </c>
      <c r="F323" s="11">
        <f t="shared" ref="F323:I323" si="96">SUM(F318:F322)</f>
        <v>32</v>
      </c>
      <c r="G323" s="11">
        <f t="shared" si="96"/>
        <v>22</v>
      </c>
      <c r="H323" s="11">
        <f t="shared" si="96"/>
        <v>30</v>
      </c>
      <c r="I323" s="11">
        <f t="shared" si="96"/>
        <v>0</v>
      </c>
      <c r="J323" s="39">
        <f t="shared" si="90"/>
        <v>100</v>
      </c>
      <c r="K323" s="39">
        <f t="shared" si="79"/>
        <v>64.285714285714292</v>
      </c>
      <c r="L323" s="39">
        <f t="shared" si="80"/>
        <v>67.714285714285708</v>
      </c>
      <c r="M323" s="39">
        <f t="shared" si="81"/>
        <v>4.0238095238095237</v>
      </c>
      <c r="N323" s="39">
        <f t="shared" si="82"/>
        <v>59.047619047619051</v>
      </c>
    </row>
    <row r="324" spans="1:14" ht="18" customHeight="1">
      <c r="A324" s="19"/>
      <c r="B324" s="40" t="s">
        <v>68</v>
      </c>
      <c r="C324" s="40" t="s">
        <v>67</v>
      </c>
      <c r="D324" s="11" t="s">
        <v>51</v>
      </c>
      <c r="E324" s="11">
        <f>F324+G324+H324+I324</f>
        <v>20</v>
      </c>
      <c r="F324" s="22">
        <v>19</v>
      </c>
      <c r="G324" s="22">
        <v>0</v>
      </c>
      <c r="H324" s="22">
        <v>1</v>
      </c>
      <c r="I324" s="22">
        <v>0</v>
      </c>
      <c r="J324" s="8">
        <f>100/E324*(F324+G324+H324)</f>
        <v>100</v>
      </c>
      <c r="K324" s="8">
        <f>100/E324*(G324+F324)</f>
        <v>95</v>
      </c>
      <c r="L324" s="8">
        <f>(F324*100+G324*64+H324*36+I324*16)/E324</f>
        <v>96.8</v>
      </c>
      <c r="M324" s="8">
        <f>(F324*5+G324*4+H324*3+I324*2)/E324</f>
        <v>4.9000000000000004</v>
      </c>
      <c r="N324" s="8">
        <f t="shared" si="82"/>
        <v>95</v>
      </c>
    </row>
    <row r="325" spans="1:14" ht="18" customHeight="1">
      <c r="A325" s="19"/>
      <c r="B325" s="40"/>
      <c r="C325" s="40"/>
      <c r="D325" s="11" t="s">
        <v>42</v>
      </c>
      <c r="E325" s="11">
        <f t="shared" ref="E325:E335" si="97">F325+G325+H325+I325</f>
        <v>18</v>
      </c>
      <c r="F325" s="22">
        <v>17</v>
      </c>
      <c r="G325" s="22">
        <v>1</v>
      </c>
      <c r="H325" s="22">
        <v>0</v>
      </c>
      <c r="I325" s="22">
        <v>0</v>
      </c>
      <c r="J325" s="8">
        <f t="shared" ref="J325:J335" si="98">100/E325*(F325+G325+H325)</f>
        <v>100</v>
      </c>
      <c r="K325" s="8">
        <f t="shared" ref="K325:K335" si="99">100/E325*(G325+F325)</f>
        <v>100</v>
      </c>
      <c r="L325" s="8">
        <f t="shared" ref="L325:L335" si="100">(F325*100+G325*64+H325*36+I325*16)/E325</f>
        <v>98</v>
      </c>
      <c r="M325" s="8">
        <f t="shared" ref="M325:M335" si="101">(F325*5+G325*4+H325*3+I325*2)/E325</f>
        <v>4.9444444444444446</v>
      </c>
      <c r="N325" s="8">
        <f t="shared" si="82"/>
        <v>98.888888888888886</v>
      </c>
    </row>
    <row r="326" spans="1:14" ht="18" customHeight="1">
      <c r="A326" s="19"/>
      <c r="B326" s="40"/>
      <c r="C326" s="40"/>
      <c r="D326" s="11" t="s">
        <v>55</v>
      </c>
      <c r="E326" s="11">
        <f t="shared" si="97"/>
        <v>19</v>
      </c>
      <c r="F326" s="22">
        <v>19</v>
      </c>
      <c r="G326" s="22">
        <v>0</v>
      </c>
      <c r="H326" s="22">
        <v>0</v>
      </c>
      <c r="I326" s="22">
        <v>0</v>
      </c>
      <c r="J326" s="8">
        <f t="shared" si="98"/>
        <v>100</v>
      </c>
      <c r="K326" s="8">
        <f t="shared" si="99"/>
        <v>100</v>
      </c>
      <c r="L326" s="8">
        <f t="shared" si="100"/>
        <v>100</v>
      </c>
      <c r="M326" s="8">
        <f t="shared" si="101"/>
        <v>5</v>
      </c>
      <c r="N326" s="8">
        <f t="shared" si="82"/>
        <v>100</v>
      </c>
    </row>
    <row r="327" spans="1:14" ht="18" customHeight="1">
      <c r="A327" s="19"/>
      <c r="B327" s="40"/>
      <c r="C327" s="40"/>
      <c r="D327" s="11" t="s">
        <v>45</v>
      </c>
      <c r="E327" s="11">
        <f t="shared" si="97"/>
        <v>15</v>
      </c>
      <c r="F327" s="22">
        <v>15</v>
      </c>
      <c r="G327" s="22">
        <v>0</v>
      </c>
      <c r="H327" s="22">
        <v>0</v>
      </c>
      <c r="I327" s="22">
        <v>0</v>
      </c>
      <c r="J327" s="8">
        <f t="shared" si="98"/>
        <v>100</v>
      </c>
      <c r="K327" s="8">
        <f t="shared" si="99"/>
        <v>100</v>
      </c>
      <c r="L327" s="8">
        <f t="shared" si="100"/>
        <v>100</v>
      </c>
      <c r="M327" s="8">
        <f t="shared" si="101"/>
        <v>5</v>
      </c>
      <c r="N327" s="8">
        <f t="shared" ref="N327:N393" si="102">(100*F327+80*G327)/E327</f>
        <v>100</v>
      </c>
    </row>
    <row r="328" spans="1:14" ht="18" customHeight="1">
      <c r="A328" s="19"/>
      <c r="B328" s="40"/>
      <c r="C328" s="40"/>
      <c r="D328" s="11" t="s">
        <v>43</v>
      </c>
      <c r="E328" s="11">
        <f t="shared" si="97"/>
        <v>14</v>
      </c>
      <c r="F328" s="22">
        <v>11</v>
      </c>
      <c r="G328" s="22">
        <v>3</v>
      </c>
      <c r="H328" s="22">
        <v>0</v>
      </c>
      <c r="I328" s="22">
        <v>0</v>
      </c>
      <c r="J328" s="8">
        <f t="shared" si="98"/>
        <v>100</v>
      </c>
      <c r="K328" s="8">
        <f t="shared" si="99"/>
        <v>100</v>
      </c>
      <c r="L328" s="8">
        <f t="shared" si="100"/>
        <v>92.285714285714292</v>
      </c>
      <c r="M328" s="8">
        <f t="shared" si="101"/>
        <v>4.7857142857142856</v>
      </c>
      <c r="N328" s="8">
        <f t="shared" si="102"/>
        <v>95.714285714285708</v>
      </c>
    </row>
    <row r="329" spans="1:14" ht="18" customHeight="1">
      <c r="A329" s="19"/>
      <c r="B329" s="40"/>
      <c r="C329" s="40"/>
      <c r="D329" s="11" t="s">
        <v>56</v>
      </c>
      <c r="E329" s="11">
        <f t="shared" si="97"/>
        <v>12</v>
      </c>
      <c r="F329" s="22">
        <v>12</v>
      </c>
      <c r="G329" s="22">
        <v>0</v>
      </c>
      <c r="H329" s="22">
        <v>0</v>
      </c>
      <c r="I329" s="22">
        <v>0</v>
      </c>
      <c r="J329" s="8">
        <f t="shared" si="98"/>
        <v>100</v>
      </c>
      <c r="K329" s="8">
        <f t="shared" si="99"/>
        <v>100</v>
      </c>
      <c r="L329" s="8">
        <f t="shared" si="100"/>
        <v>100</v>
      </c>
      <c r="M329" s="8">
        <f t="shared" si="101"/>
        <v>5</v>
      </c>
      <c r="N329" s="8">
        <f t="shared" si="102"/>
        <v>100</v>
      </c>
    </row>
    <row r="330" spans="1:14" ht="18" customHeight="1">
      <c r="A330" s="19"/>
      <c r="B330" s="40"/>
      <c r="C330" s="40"/>
      <c r="D330" s="11" t="s">
        <v>49</v>
      </c>
      <c r="E330" s="11">
        <f t="shared" si="97"/>
        <v>14</v>
      </c>
      <c r="F330" s="22">
        <v>12</v>
      </c>
      <c r="G330" s="22">
        <v>2</v>
      </c>
      <c r="H330" s="22">
        <v>0</v>
      </c>
      <c r="I330" s="22">
        <v>0</v>
      </c>
      <c r="J330" s="8">
        <f t="shared" si="98"/>
        <v>100</v>
      </c>
      <c r="K330" s="8">
        <f t="shared" si="99"/>
        <v>100</v>
      </c>
      <c r="L330" s="8">
        <f t="shared" si="100"/>
        <v>94.857142857142861</v>
      </c>
      <c r="M330" s="8">
        <f t="shared" si="101"/>
        <v>4.8571428571428568</v>
      </c>
      <c r="N330" s="8">
        <f t="shared" si="102"/>
        <v>97.142857142857139</v>
      </c>
    </row>
    <row r="331" spans="1:14" ht="18" customHeight="1">
      <c r="A331" s="19"/>
      <c r="B331" s="40"/>
      <c r="C331" s="40"/>
      <c r="D331" s="11" t="s">
        <v>44</v>
      </c>
      <c r="E331" s="11">
        <f t="shared" si="97"/>
        <v>14</v>
      </c>
      <c r="F331" s="22">
        <v>14</v>
      </c>
      <c r="G331" s="22">
        <v>0</v>
      </c>
      <c r="H331" s="22">
        <v>0</v>
      </c>
      <c r="I331" s="22">
        <v>0</v>
      </c>
      <c r="J331" s="8">
        <f t="shared" si="98"/>
        <v>100</v>
      </c>
      <c r="K331" s="8">
        <f t="shared" si="99"/>
        <v>100</v>
      </c>
      <c r="L331" s="8">
        <f t="shared" si="100"/>
        <v>100</v>
      </c>
      <c r="M331" s="8">
        <f t="shared" si="101"/>
        <v>5</v>
      </c>
      <c r="N331" s="8">
        <f t="shared" si="102"/>
        <v>100</v>
      </c>
    </row>
    <row r="332" spans="1:14" ht="18" customHeight="1">
      <c r="A332" s="19"/>
      <c r="B332" s="40"/>
      <c r="C332" s="40"/>
      <c r="D332" s="11" t="s">
        <v>53</v>
      </c>
      <c r="E332" s="11">
        <f t="shared" si="97"/>
        <v>14</v>
      </c>
      <c r="F332" s="22">
        <v>6</v>
      </c>
      <c r="G332" s="22">
        <v>2</v>
      </c>
      <c r="H332" s="22">
        <v>6</v>
      </c>
      <c r="I332" s="22">
        <v>0</v>
      </c>
      <c r="J332" s="8">
        <f t="shared" si="98"/>
        <v>100</v>
      </c>
      <c r="K332" s="8">
        <f t="shared" si="99"/>
        <v>57.142857142857146</v>
      </c>
      <c r="L332" s="8">
        <f t="shared" si="100"/>
        <v>67.428571428571431</v>
      </c>
      <c r="M332" s="8">
        <f t="shared" si="101"/>
        <v>4</v>
      </c>
      <c r="N332" s="8">
        <f t="shared" si="102"/>
        <v>54.285714285714285</v>
      </c>
    </row>
    <row r="333" spans="1:14" ht="18" customHeight="1">
      <c r="A333" s="19"/>
      <c r="B333" s="40"/>
      <c r="C333" s="40"/>
      <c r="D333" s="11" t="s">
        <v>72</v>
      </c>
      <c r="E333" s="11">
        <f t="shared" si="97"/>
        <v>15</v>
      </c>
      <c r="F333" s="22">
        <v>9</v>
      </c>
      <c r="G333" s="22">
        <v>0</v>
      </c>
      <c r="H333" s="22">
        <v>6</v>
      </c>
      <c r="I333" s="22">
        <v>0</v>
      </c>
      <c r="J333" s="8">
        <f t="shared" si="98"/>
        <v>100</v>
      </c>
      <c r="K333" s="8">
        <f t="shared" si="99"/>
        <v>60</v>
      </c>
      <c r="L333" s="8">
        <f t="shared" si="100"/>
        <v>74.400000000000006</v>
      </c>
      <c r="M333" s="8">
        <f t="shared" si="101"/>
        <v>4.2</v>
      </c>
      <c r="N333" s="8">
        <f t="shared" si="102"/>
        <v>60</v>
      </c>
    </row>
    <row r="334" spans="1:14" s="41" customFormat="1" ht="18" customHeight="1">
      <c r="A334" s="40"/>
      <c r="B334" s="40"/>
      <c r="C334" s="40"/>
      <c r="D334" s="11"/>
      <c r="E334" s="11">
        <f>E333+E332+E331+E330+E329+E328+E327+E326+E325+E324</f>
        <v>155</v>
      </c>
      <c r="F334" s="11">
        <f t="shared" ref="F334:I334" si="103">F333+F332+F331+F330+F329+F328+F327+F326+F325+F324</f>
        <v>134</v>
      </c>
      <c r="G334" s="11">
        <f t="shared" si="103"/>
        <v>8</v>
      </c>
      <c r="H334" s="11">
        <f t="shared" si="103"/>
        <v>13</v>
      </c>
      <c r="I334" s="11">
        <f t="shared" si="103"/>
        <v>0</v>
      </c>
      <c r="J334" s="39">
        <f t="shared" si="98"/>
        <v>100</v>
      </c>
      <c r="K334" s="39">
        <f t="shared" si="99"/>
        <v>91.612903225806448</v>
      </c>
      <c r="L334" s="39">
        <f t="shared" si="100"/>
        <v>92.774193548387103</v>
      </c>
      <c r="M334" s="39">
        <f t="shared" si="101"/>
        <v>4.7806451612903222</v>
      </c>
      <c r="N334" s="39">
        <f t="shared" si="102"/>
        <v>90.58064516129032</v>
      </c>
    </row>
    <row r="335" spans="1:14" ht="18" customHeight="1">
      <c r="A335" s="19"/>
      <c r="B335" s="40"/>
      <c r="C335" s="40" t="s">
        <v>7</v>
      </c>
      <c r="D335" s="11" t="s">
        <v>50</v>
      </c>
      <c r="E335" s="11">
        <f t="shared" si="97"/>
        <v>17</v>
      </c>
      <c r="F335" s="22">
        <v>7</v>
      </c>
      <c r="G335" s="22">
        <v>9</v>
      </c>
      <c r="H335" s="22">
        <v>1</v>
      </c>
      <c r="I335" s="22">
        <v>0</v>
      </c>
      <c r="J335" s="8">
        <f t="shared" si="98"/>
        <v>100</v>
      </c>
      <c r="K335" s="8">
        <f t="shared" si="99"/>
        <v>94.117647058823536</v>
      </c>
      <c r="L335" s="8">
        <f t="shared" si="100"/>
        <v>77.17647058823529</v>
      </c>
      <c r="M335" s="8">
        <f t="shared" si="101"/>
        <v>4.3529411764705879</v>
      </c>
      <c r="N335" s="8">
        <f t="shared" si="102"/>
        <v>83.529411764705884</v>
      </c>
    </row>
    <row r="336" spans="1:14" ht="15.75">
      <c r="A336" s="19"/>
      <c r="B336" s="40"/>
      <c r="C336" s="40"/>
      <c r="D336" s="11" t="s">
        <v>54</v>
      </c>
      <c r="E336" s="11">
        <f t="shared" si="92"/>
        <v>17</v>
      </c>
      <c r="F336" s="22">
        <v>11</v>
      </c>
      <c r="G336" s="22">
        <v>5</v>
      </c>
      <c r="H336" s="22">
        <v>1</v>
      </c>
      <c r="I336" s="22">
        <v>0</v>
      </c>
      <c r="J336" s="8">
        <f t="shared" si="90"/>
        <v>100</v>
      </c>
      <c r="K336" s="8">
        <f t="shared" si="79"/>
        <v>94.117647058823536</v>
      </c>
      <c r="L336" s="8">
        <f t="shared" si="80"/>
        <v>85.647058823529406</v>
      </c>
      <c r="M336" s="8">
        <f t="shared" si="81"/>
        <v>4.5882352941176467</v>
      </c>
      <c r="N336" s="8">
        <f t="shared" si="102"/>
        <v>88.235294117647058</v>
      </c>
    </row>
    <row r="337" spans="1:14" ht="15.75">
      <c r="A337" s="19"/>
      <c r="B337" s="40"/>
      <c r="C337" s="40"/>
      <c r="D337" s="11" t="s">
        <v>46</v>
      </c>
      <c r="E337" s="11">
        <f t="shared" si="92"/>
        <v>17</v>
      </c>
      <c r="F337" s="22">
        <v>5</v>
      </c>
      <c r="G337" s="22">
        <v>5</v>
      </c>
      <c r="H337" s="22">
        <v>7</v>
      </c>
      <c r="I337" s="22">
        <v>0</v>
      </c>
      <c r="J337" s="8">
        <f t="shared" si="90"/>
        <v>100</v>
      </c>
      <c r="K337" s="8">
        <f t="shared" si="79"/>
        <v>58.82352941176471</v>
      </c>
      <c r="L337" s="8">
        <f t="shared" si="80"/>
        <v>63.058823529411768</v>
      </c>
      <c r="M337" s="8">
        <f t="shared" si="81"/>
        <v>3.8823529411764706</v>
      </c>
      <c r="N337" s="8">
        <f t="shared" si="102"/>
        <v>52.941176470588232</v>
      </c>
    </row>
    <row r="338" spans="1:14" ht="15.75">
      <c r="A338" s="19"/>
      <c r="B338" s="40"/>
      <c r="C338" s="40"/>
      <c r="D338" s="11" t="s">
        <v>47</v>
      </c>
      <c r="E338" s="11">
        <f t="shared" si="92"/>
        <v>16</v>
      </c>
      <c r="F338" s="22">
        <v>6</v>
      </c>
      <c r="G338" s="22">
        <v>6</v>
      </c>
      <c r="H338" s="22">
        <v>4</v>
      </c>
      <c r="I338" s="22">
        <v>0</v>
      </c>
      <c r="J338" s="8">
        <f t="shared" si="90"/>
        <v>100</v>
      </c>
      <c r="K338" s="8">
        <f t="shared" si="79"/>
        <v>75</v>
      </c>
      <c r="L338" s="8">
        <f t="shared" si="80"/>
        <v>70.5</v>
      </c>
      <c r="M338" s="8">
        <f t="shared" si="81"/>
        <v>4.125</v>
      </c>
      <c r="N338" s="8">
        <f t="shared" si="102"/>
        <v>67.5</v>
      </c>
    </row>
    <row r="339" spans="1:14" ht="15.75">
      <c r="A339" s="19"/>
      <c r="B339" s="40"/>
      <c r="C339" s="40"/>
      <c r="D339" s="11" t="s">
        <v>48</v>
      </c>
      <c r="E339" s="11">
        <f t="shared" si="92"/>
        <v>16</v>
      </c>
      <c r="F339" s="22">
        <v>6</v>
      </c>
      <c r="G339" s="22">
        <v>5</v>
      </c>
      <c r="H339" s="22">
        <v>5</v>
      </c>
      <c r="I339" s="22">
        <v>0</v>
      </c>
      <c r="J339" s="8">
        <f t="shared" si="90"/>
        <v>100</v>
      </c>
      <c r="K339" s="8">
        <f t="shared" si="79"/>
        <v>68.75</v>
      </c>
      <c r="L339" s="8">
        <f t="shared" si="80"/>
        <v>68.75</v>
      </c>
      <c r="M339" s="8">
        <f t="shared" si="81"/>
        <v>4.0625</v>
      </c>
      <c r="N339" s="8">
        <f t="shared" si="102"/>
        <v>62.5</v>
      </c>
    </row>
    <row r="340" spans="1:14" ht="15.75">
      <c r="A340" s="19"/>
      <c r="B340" s="40"/>
      <c r="C340" s="40"/>
      <c r="D340" s="11" t="s">
        <v>71</v>
      </c>
      <c r="E340" s="11">
        <f t="shared" si="92"/>
        <v>20</v>
      </c>
      <c r="F340" s="22">
        <v>12</v>
      </c>
      <c r="G340" s="22">
        <v>8</v>
      </c>
      <c r="H340" s="22">
        <v>0</v>
      </c>
      <c r="I340" s="22">
        <v>0</v>
      </c>
      <c r="J340" s="8">
        <f t="shared" si="90"/>
        <v>100</v>
      </c>
      <c r="K340" s="8">
        <f t="shared" si="79"/>
        <v>100</v>
      </c>
      <c r="L340" s="8">
        <f t="shared" si="80"/>
        <v>85.6</v>
      </c>
      <c r="M340" s="8">
        <f t="shared" si="81"/>
        <v>4.5999999999999996</v>
      </c>
      <c r="N340" s="8">
        <f t="shared" si="102"/>
        <v>92</v>
      </c>
    </row>
    <row r="341" spans="1:14" ht="15.75">
      <c r="A341" s="19"/>
      <c r="B341" s="40"/>
      <c r="C341" s="40"/>
      <c r="D341" s="11" t="s">
        <v>74</v>
      </c>
      <c r="E341" s="11">
        <f t="shared" si="92"/>
        <v>15</v>
      </c>
      <c r="F341" s="22">
        <v>9</v>
      </c>
      <c r="G341" s="22">
        <v>5</v>
      </c>
      <c r="H341" s="22">
        <v>1</v>
      </c>
      <c r="I341" s="22">
        <v>0</v>
      </c>
      <c r="J341" s="8">
        <f t="shared" si="90"/>
        <v>100</v>
      </c>
      <c r="K341" s="8">
        <f t="shared" si="79"/>
        <v>93.333333333333343</v>
      </c>
      <c r="L341" s="8">
        <f t="shared" si="80"/>
        <v>83.733333333333334</v>
      </c>
      <c r="M341" s="8">
        <f t="shared" si="81"/>
        <v>4.5333333333333332</v>
      </c>
      <c r="N341" s="8">
        <f t="shared" si="102"/>
        <v>86.666666666666671</v>
      </c>
    </row>
    <row r="342" spans="1:14" ht="15.75">
      <c r="A342" s="19"/>
      <c r="B342" s="40"/>
      <c r="C342" s="40"/>
      <c r="D342" s="11">
        <v>10</v>
      </c>
      <c r="E342" s="11">
        <f t="shared" si="92"/>
        <v>18</v>
      </c>
      <c r="F342" s="22">
        <v>13</v>
      </c>
      <c r="G342" s="22">
        <v>4</v>
      </c>
      <c r="H342" s="22">
        <v>1</v>
      </c>
      <c r="I342" s="22">
        <v>0</v>
      </c>
      <c r="J342" s="8">
        <f t="shared" si="90"/>
        <v>100</v>
      </c>
      <c r="K342" s="8">
        <f t="shared" si="79"/>
        <v>94.444444444444443</v>
      </c>
      <c r="L342" s="8">
        <f t="shared" si="80"/>
        <v>88.444444444444443</v>
      </c>
      <c r="M342" s="8">
        <f t="shared" si="81"/>
        <v>4.666666666666667</v>
      </c>
      <c r="N342" s="8">
        <f t="shared" si="102"/>
        <v>90</v>
      </c>
    </row>
    <row r="343" spans="1:14" ht="15.75">
      <c r="A343" s="19"/>
      <c r="B343" s="40"/>
      <c r="C343" s="40"/>
      <c r="D343" s="11">
        <v>11</v>
      </c>
      <c r="E343" s="11">
        <f t="shared" si="92"/>
        <v>16</v>
      </c>
      <c r="F343" s="22">
        <v>16</v>
      </c>
      <c r="G343" s="22">
        <v>0</v>
      </c>
      <c r="H343" s="22">
        <v>0</v>
      </c>
      <c r="I343" s="22">
        <v>0</v>
      </c>
      <c r="J343" s="8">
        <f t="shared" si="90"/>
        <v>100</v>
      </c>
      <c r="K343" s="8">
        <f t="shared" si="79"/>
        <v>100</v>
      </c>
      <c r="L343" s="8">
        <f t="shared" si="80"/>
        <v>100</v>
      </c>
      <c r="M343" s="8">
        <f t="shared" si="81"/>
        <v>5</v>
      </c>
      <c r="N343" s="8">
        <f t="shared" si="102"/>
        <v>100</v>
      </c>
    </row>
    <row r="344" spans="1:14" s="18" customFormat="1" ht="15.75">
      <c r="A344" s="40"/>
      <c r="B344" s="40"/>
      <c r="C344" s="40"/>
      <c r="D344" s="56"/>
      <c r="E344" s="11">
        <f>SUM(E335:E343)</f>
        <v>152</v>
      </c>
      <c r="F344" s="11">
        <f t="shared" ref="F344:I344" si="104">SUM(F335:F343)</f>
        <v>85</v>
      </c>
      <c r="G344" s="11">
        <f t="shared" si="104"/>
        <v>47</v>
      </c>
      <c r="H344" s="11">
        <f t="shared" si="104"/>
        <v>20</v>
      </c>
      <c r="I344" s="11">
        <f t="shared" si="104"/>
        <v>0</v>
      </c>
      <c r="J344" s="39">
        <f t="shared" si="90"/>
        <v>100</v>
      </c>
      <c r="K344" s="39">
        <f t="shared" si="79"/>
        <v>86.842105263157904</v>
      </c>
      <c r="L344" s="39">
        <f t="shared" si="80"/>
        <v>80.44736842105263</v>
      </c>
      <c r="M344" s="39">
        <f t="shared" si="81"/>
        <v>4.4276315789473681</v>
      </c>
      <c r="N344" s="39">
        <f t="shared" si="102"/>
        <v>80.65789473684211</v>
      </c>
    </row>
    <row r="345" spans="1:14" s="21" customFormat="1" ht="15.75">
      <c r="A345" s="20"/>
      <c r="B345" s="20"/>
      <c r="C345" s="20"/>
      <c r="D345" s="20"/>
      <c r="E345" s="11">
        <f>E344+E334</f>
        <v>307</v>
      </c>
      <c r="F345" s="11">
        <f t="shared" ref="F345:I345" si="105">F344+F334</f>
        <v>219</v>
      </c>
      <c r="G345" s="11">
        <f t="shared" si="105"/>
        <v>55</v>
      </c>
      <c r="H345" s="11">
        <f t="shared" si="105"/>
        <v>33</v>
      </c>
      <c r="I345" s="11">
        <f t="shared" si="105"/>
        <v>0</v>
      </c>
      <c r="J345" s="39">
        <f t="shared" si="90"/>
        <v>100</v>
      </c>
      <c r="K345" s="39">
        <f t="shared" si="79"/>
        <v>89.250814332247558</v>
      </c>
      <c r="L345" s="39">
        <f t="shared" si="80"/>
        <v>86.671009771986974</v>
      </c>
      <c r="M345" s="39">
        <f t="shared" si="81"/>
        <v>4.6058631921824107</v>
      </c>
      <c r="N345" s="39">
        <f t="shared" si="102"/>
        <v>85.667752442996743</v>
      </c>
    </row>
    <row r="346" spans="1:14" ht="15.75">
      <c r="A346" s="19"/>
      <c r="B346" s="40" t="s">
        <v>29</v>
      </c>
      <c r="C346" s="40" t="s">
        <v>26</v>
      </c>
      <c r="D346" s="17" t="s">
        <v>51</v>
      </c>
      <c r="E346" s="11">
        <f t="shared" si="92"/>
        <v>20</v>
      </c>
      <c r="F346" s="22">
        <v>15</v>
      </c>
      <c r="G346" s="22">
        <v>4</v>
      </c>
      <c r="H346" s="22">
        <v>1</v>
      </c>
      <c r="I346" s="22">
        <v>0</v>
      </c>
      <c r="J346" s="8">
        <f t="shared" si="90"/>
        <v>100</v>
      </c>
      <c r="K346" s="8">
        <f t="shared" si="79"/>
        <v>95</v>
      </c>
      <c r="L346" s="8">
        <f t="shared" si="80"/>
        <v>89.6</v>
      </c>
      <c r="M346" s="8">
        <f t="shared" si="81"/>
        <v>4.7</v>
      </c>
      <c r="N346" s="8">
        <f t="shared" si="102"/>
        <v>91</v>
      </c>
    </row>
    <row r="347" spans="1:14" ht="15.75">
      <c r="A347" s="19"/>
      <c r="B347" s="40"/>
      <c r="C347" s="40"/>
      <c r="D347" s="17" t="s">
        <v>42</v>
      </c>
      <c r="E347" s="11">
        <f t="shared" si="92"/>
        <v>18</v>
      </c>
      <c r="F347" s="22">
        <v>11</v>
      </c>
      <c r="G347" s="22">
        <v>6</v>
      </c>
      <c r="H347" s="22">
        <v>1</v>
      </c>
      <c r="I347" s="22">
        <v>0</v>
      </c>
      <c r="J347" s="8">
        <f t="shared" si="90"/>
        <v>100</v>
      </c>
      <c r="K347" s="8">
        <f t="shared" si="79"/>
        <v>94.444444444444443</v>
      </c>
      <c r="L347" s="8">
        <f t="shared" si="80"/>
        <v>84.444444444444443</v>
      </c>
      <c r="M347" s="8">
        <f t="shared" si="81"/>
        <v>4.5555555555555554</v>
      </c>
      <c r="N347" s="8">
        <f t="shared" si="102"/>
        <v>87.777777777777771</v>
      </c>
    </row>
    <row r="348" spans="1:14" ht="15.75">
      <c r="A348" s="19"/>
      <c r="B348" s="40"/>
      <c r="C348" s="40"/>
      <c r="D348" s="17" t="s">
        <v>55</v>
      </c>
      <c r="E348" s="11">
        <f t="shared" si="92"/>
        <v>19</v>
      </c>
      <c r="F348" s="22">
        <v>19</v>
      </c>
      <c r="G348" s="22">
        <v>0</v>
      </c>
      <c r="H348" s="22">
        <v>0</v>
      </c>
      <c r="I348" s="22">
        <v>0</v>
      </c>
      <c r="J348" s="8">
        <f t="shared" si="90"/>
        <v>100</v>
      </c>
      <c r="K348" s="8">
        <f t="shared" ref="K348:K371" si="106">100/E348*(G348+F348)</f>
        <v>100</v>
      </c>
      <c r="L348" s="8">
        <f t="shared" ref="L348:L371" si="107">(F348*100+G348*64+H348*36+I348*16)/E348</f>
        <v>100</v>
      </c>
      <c r="M348" s="8">
        <f t="shared" ref="M348:M371" si="108">(F348*5+G348*4+H348*3+I348*2)/E348</f>
        <v>5</v>
      </c>
      <c r="N348" s="8">
        <f t="shared" si="102"/>
        <v>100</v>
      </c>
    </row>
    <row r="349" spans="1:14" ht="15.75">
      <c r="A349" s="19"/>
      <c r="B349" s="40"/>
      <c r="C349" s="40"/>
      <c r="D349" s="17" t="s">
        <v>45</v>
      </c>
      <c r="E349" s="11">
        <f t="shared" si="92"/>
        <v>15</v>
      </c>
      <c r="F349" s="22">
        <v>13</v>
      </c>
      <c r="G349" s="22">
        <v>1</v>
      </c>
      <c r="H349" s="22">
        <v>1</v>
      </c>
      <c r="I349" s="22">
        <v>0</v>
      </c>
      <c r="J349" s="8">
        <f t="shared" si="90"/>
        <v>100</v>
      </c>
      <c r="K349" s="8">
        <f t="shared" si="106"/>
        <v>93.333333333333343</v>
      </c>
      <c r="L349" s="8">
        <f t="shared" si="107"/>
        <v>93.333333333333329</v>
      </c>
      <c r="M349" s="8">
        <f t="shared" si="108"/>
        <v>4.8</v>
      </c>
      <c r="N349" s="8">
        <f t="shared" si="102"/>
        <v>92</v>
      </c>
    </row>
    <row r="350" spans="1:14" ht="15.75">
      <c r="A350" s="19"/>
      <c r="B350" s="40"/>
      <c r="C350" s="40"/>
      <c r="D350" s="17" t="s">
        <v>43</v>
      </c>
      <c r="E350" s="11">
        <f t="shared" si="92"/>
        <v>14</v>
      </c>
      <c r="F350" s="22">
        <v>14</v>
      </c>
      <c r="G350" s="22">
        <v>0</v>
      </c>
      <c r="H350" s="22">
        <v>0</v>
      </c>
      <c r="I350" s="22">
        <v>0</v>
      </c>
      <c r="J350" s="8">
        <f t="shared" si="90"/>
        <v>100</v>
      </c>
      <c r="K350" s="8">
        <f t="shared" si="106"/>
        <v>100</v>
      </c>
      <c r="L350" s="8">
        <f t="shared" si="107"/>
        <v>100</v>
      </c>
      <c r="M350" s="8">
        <f t="shared" si="108"/>
        <v>5</v>
      </c>
      <c r="N350" s="8">
        <f t="shared" si="102"/>
        <v>100</v>
      </c>
    </row>
    <row r="351" spans="1:14" ht="15.75">
      <c r="A351" s="19"/>
      <c r="B351" s="40"/>
      <c r="C351" s="40"/>
      <c r="D351" s="17" t="s">
        <v>56</v>
      </c>
      <c r="E351" s="11">
        <f t="shared" si="92"/>
        <v>12</v>
      </c>
      <c r="F351" s="22">
        <v>8</v>
      </c>
      <c r="G351" s="22">
        <v>4</v>
      </c>
      <c r="H351" s="22">
        <v>0</v>
      </c>
      <c r="I351" s="22">
        <v>0</v>
      </c>
      <c r="J351" s="8">
        <f t="shared" si="90"/>
        <v>100</v>
      </c>
      <c r="K351" s="8">
        <f t="shared" si="106"/>
        <v>100</v>
      </c>
      <c r="L351" s="8">
        <f t="shared" si="107"/>
        <v>88</v>
      </c>
      <c r="M351" s="8">
        <f t="shared" si="108"/>
        <v>4.666666666666667</v>
      </c>
      <c r="N351" s="8">
        <f t="shared" si="102"/>
        <v>93.333333333333329</v>
      </c>
    </row>
    <row r="352" spans="1:14" ht="15.75">
      <c r="A352" s="19"/>
      <c r="B352" s="40"/>
      <c r="C352" s="40"/>
      <c r="D352" s="17" t="s">
        <v>49</v>
      </c>
      <c r="E352" s="11">
        <f t="shared" si="92"/>
        <v>14</v>
      </c>
      <c r="F352" s="22">
        <v>14</v>
      </c>
      <c r="G352" s="22">
        <v>0</v>
      </c>
      <c r="H352" s="22">
        <v>0</v>
      </c>
      <c r="I352" s="22">
        <v>0</v>
      </c>
      <c r="J352" s="8">
        <f t="shared" si="90"/>
        <v>100</v>
      </c>
      <c r="K352" s="8">
        <f t="shared" si="106"/>
        <v>100</v>
      </c>
      <c r="L352" s="8">
        <f t="shared" si="107"/>
        <v>100</v>
      </c>
      <c r="M352" s="8">
        <f t="shared" si="108"/>
        <v>5</v>
      </c>
      <c r="N352" s="8">
        <f t="shared" si="102"/>
        <v>100</v>
      </c>
    </row>
    <row r="353" spans="1:14" ht="15.75">
      <c r="A353" s="19"/>
      <c r="B353" s="40"/>
      <c r="C353" s="40"/>
      <c r="D353" s="17" t="s">
        <v>44</v>
      </c>
      <c r="E353" s="11">
        <f t="shared" si="92"/>
        <v>14</v>
      </c>
      <c r="F353" s="22">
        <v>14</v>
      </c>
      <c r="G353" s="22">
        <v>0</v>
      </c>
      <c r="H353" s="22">
        <v>0</v>
      </c>
      <c r="I353" s="22">
        <v>0</v>
      </c>
      <c r="J353" s="8">
        <f t="shared" si="90"/>
        <v>100</v>
      </c>
      <c r="K353" s="8">
        <f t="shared" si="106"/>
        <v>100</v>
      </c>
      <c r="L353" s="8">
        <f t="shared" si="107"/>
        <v>100</v>
      </c>
      <c r="M353" s="8">
        <f t="shared" si="108"/>
        <v>5</v>
      </c>
      <c r="N353" s="8">
        <f t="shared" si="102"/>
        <v>100</v>
      </c>
    </row>
    <row r="354" spans="1:14" ht="15.75">
      <c r="A354" s="19"/>
      <c r="B354" s="40"/>
      <c r="C354" s="40"/>
      <c r="D354" s="17" t="s">
        <v>53</v>
      </c>
      <c r="E354" s="11">
        <f t="shared" si="92"/>
        <v>15</v>
      </c>
      <c r="F354" s="22">
        <v>6</v>
      </c>
      <c r="G354" s="22">
        <v>1</v>
      </c>
      <c r="H354" s="22">
        <v>7</v>
      </c>
      <c r="I354" s="22">
        <v>1</v>
      </c>
      <c r="J354" s="8">
        <f t="shared" si="90"/>
        <v>93.333333333333343</v>
      </c>
      <c r="K354" s="8">
        <f t="shared" si="106"/>
        <v>46.666666666666671</v>
      </c>
      <c r="L354" s="8">
        <f t="shared" si="107"/>
        <v>62.133333333333333</v>
      </c>
      <c r="M354" s="8">
        <f t="shared" si="108"/>
        <v>3.8</v>
      </c>
      <c r="N354" s="8">
        <f t="shared" si="102"/>
        <v>45.333333333333336</v>
      </c>
    </row>
    <row r="355" spans="1:14" ht="15.75">
      <c r="A355" s="19"/>
      <c r="B355" s="40"/>
      <c r="C355" s="40"/>
      <c r="D355" s="17" t="s">
        <v>72</v>
      </c>
      <c r="E355" s="11">
        <f t="shared" si="92"/>
        <v>15</v>
      </c>
      <c r="F355" s="22">
        <v>8</v>
      </c>
      <c r="G355" s="22">
        <v>4</v>
      </c>
      <c r="H355" s="22">
        <v>3</v>
      </c>
      <c r="I355" s="22">
        <v>0</v>
      </c>
      <c r="J355" s="8">
        <f t="shared" si="90"/>
        <v>100</v>
      </c>
      <c r="K355" s="8">
        <f t="shared" si="106"/>
        <v>80</v>
      </c>
      <c r="L355" s="8">
        <f t="shared" si="107"/>
        <v>77.599999999999994</v>
      </c>
      <c r="M355" s="8">
        <f t="shared" si="108"/>
        <v>4.333333333333333</v>
      </c>
      <c r="N355" s="8">
        <f t="shared" si="102"/>
        <v>74.666666666666671</v>
      </c>
    </row>
    <row r="356" spans="1:14" ht="15.75">
      <c r="A356" s="19"/>
      <c r="B356" s="40"/>
      <c r="C356" s="40"/>
      <c r="D356" s="17" t="s">
        <v>50</v>
      </c>
      <c r="E356" s="11">
        <f t="shared" si="92"/>
        <v>17</v>
      </c>
      <c r="F356" s="22">
        <v>14</v>
      </c>
      <c r="G356" s="22">
        <v>3</v>
      </c>
      <c r="H356" s="22">
        <v>0</v>
      </c>
      <c r="I356" s="22">
        <v>0</v>
      </c>
      <c r="J356" s="8">
        <f t="shared" si="90"/>
        <v>100</v>
      </c>
      <c r="K356" s="8">
        <f t="shared" si="106"/>
        <v>100</v>
      </c>
      <c r="L356" s="8">
        <f t="shared" si="107"/>
        <v>93.647058823529406</v>
      </c>
      <c r="M356" s="8">
        <f t="shared" si="108"/>
        <v>4.8235294117647056</v>
      </c>
      <c r="N356" s="8">
        <f t="shared" si="102"/>
        <v>96.470588235294116</v>
      </c>
    </row>
    <row r="357" spans="1:14" ht="15.75">
      <c r="A357" s="19"/>
      <c r="B357" s="40"/>
      <c r="C357" s="40"/>
      <c r="D357" s="17" t="s">
        <v>54</v>
      </c>
      <c r="E357" s="11">
        <f t="shared" si="92"/>
        <v>17</v>
      </c>
      <c r="F357" s="22">
        <v>14</v>
      </c>
      <c r="G357" s="22">
        <v>3</v>
      </c>
      <c r="H357" s="22">
        <v>0</v>
      </c>
      <c r="I357" s="22">
        <v>0</v>
      </c>
      <c r="J357" s="8">
        <f t="shared" si="90"/>
        <v>100</v>
      </c>
      <c r="K357" s="8">
        <f t="shared" si="106"/>
        <v>100</v>
      </c>
      <c r="L357" s="8">
        <f t="shared" si="107"/>
        <v>93.647058823529406</v>
      </c>
      <c r="M357" s="8">
        <f t="shared" si="108"/>
        <v>4.8235294117647056</v>
      </c>
      <c r="N357" s="8">
        <f t="shared" si="102"/>
        <v>96.470588235294116</v>
      </c>
    </row>
    <row r="358" spans="1:14" ht="15.75">
      <c r="A358" s="19"/>
      <c r="B358" s="40"/>
      <c r="C358" s="40"/>
      <c r="D358" s="17" t="s">
        <v>46</v>
      </c>
      <c r="E358" s="11">
        <f t="shared" si="92"/>
        <v>17</v>
      </c>
      <c r="F358" s="22">
        <v>7</v>
      </c>
      <c r="G358" s="22">
        <v>8</v>
      </c>
      <c r="H358" s="22">
        <v>2</v>
      </c>
      <c r="I358" s="22">
        <v>0</v>
      </c>
      <c r="J358" s="8">
        <f t="shared" si="90"/>
        <v>100</v>
      </c>
      <c r="K358" s="8">
        <f t="shared" si="106"/>
        <v>88.235294117647072</v>
      </c>
      <c r="L358" s="8">
        <f t="shared" si="107"/>
        <v>75.529411764705884</v>
      </c>
      <c r="M358" s="8">
        <f t="shared" si="108"/>
        <v>4.2941176470588234</v>
      </c>
      <c r="N358" s="8">
        <f t="shared" si="102"/>
        <v>78.82352941176471</v>
      </c>
    </row>
    <row r="359" spans="1:14" ht="15.75">
      <c r="A359" s="57"/>
      <c r="B359" s="58"/>
      <c r="C359" s="58"/>
      <c r="D359" s="63">
        <v>10</v>
      </c>
      <c r="E359" s="11">
        <f t="shared" si="92"/>
        <v>18</v>
      </c>
      <c r="F359" s="64">
        <v>18</v>
      </c>
      <c r="G359" s="64">
        <v>0</v>
      </c>
      <c r="H359" s="64">
        <v>0</v>
      </c>
      <c r="I359" s="64">
        <v>0</v>
      </c>
      <c r="J359" s="8">
        <f t="shared" si="90"/>
        <v>100</v>
      </c>
      <c r="K359" s="8">
        <f t="shared" si="106"/>
        <v>100</v>
      </c>
      <c r="L359" s="8">
        <f t="shared" si="107"/>
        <v>100</v>
      </c>
      <c r="M359" s="8">
        <f t="shared" si="108"/>
        <v>5</v>
      </c>
      <c r="N359" s="8">
        <f t="shared" si="102"/>
        <v>100</v>
      </c>
    </row>
    <row r="360" spans="1:14" ht="15.75">
      <c r="A360" s="57"/>
      <c r="B360" s="58"/>
      <c r="C360" s="58"/>
      <c r="D360" s="63">
        <v>11</v>
      </c>
      <c r="E360" s="11">
        <f t="shared" si="92"/>
        <v>16</v>
      </c>
      <c r="F360" s="64">
        <v>16</v>
      </c>
      <c r="G360" s="64">
        <v>0</v>
      </c>
      <c r="H360" s="64">
        <v>0</v>
      </c>
      <c r="I360" s="64">
        <v>0</v>
      </c>
      <c r="J360" s="8">
        <f t="shared" si="90"/>
        <v>100</v>
      </c>
      <c r="K360" s="8">
        <f t="shared" si="106"/>
        <v>100</v>
      </c>
      <c r="L360" s="8">
        <f t="shared" si="107"/>
        <v>100</v>
      </c>
      <c r="M360" s="8">
        <f t="shared" si="108"/>
        <v>5</v>
      </c>
      <c r="N360" s="8">
        <f t="shared" si="102"/>
        <v>100</v>
      </c>
    </row>
    <row r="361" spans="1:14" s="21" customFormat="1" ht="15.75">
      <c r="A361" s="23"/>
      <c r="B361" s="23"/>
      <c r="C361" s="23"/>
      <c r="D361" s="23"/>
      <c r="E361" s="11">
        <f>SUM(E346:E360)</f>
        <v>241</v>
      </c>
      <c r="F361" s="11">
        <f t="shared" ref="F361:I361" si="109">SUM(F346:F360)</f>
        <v>191</v>
      </c>
      <c r="G361" s="11">
        <f t="shared" si="109"/>
        <v>34</v>
      </c>
      <c r="H361" s="11">
        <f t="shared" si="109"/>
        <v>15</v>
      </c>
      <c r="I361" s="11">
        <f t="shared" si="109"/>
        <v>1</v>
      </c>
      <c r="J361" s="42">
        <f t="shared" si="90"/>
        <v>99.585062240663902</v>
      </c>
      <c r="K361" s="42">
        <f t="shared" si="106"/>
        <v>93.360995850622416</v>
      </c>
      <c r="L361" s="42">
        <f t="shared" si="107"/>
        <v>90.589211618257266</v>
      </c>
      <c r="M361" s="42">
        <f t="shared" si="108"/>
        <v>4.7219917012448134</v>
      </c>
      <c r="N361" s="39">
        <f t="shared" si="102"/>
        <v>90.539419087136935</v>
      </c>
    </row>
    <row r="362" spans="1:14" ht="15.75">
      <c r="A362" s="24"/>
      <c r="B362" s="43" t="s">
        <v>62</v>
      </c>
      <c r="C362" s="43" t="s">
        <v>27</v>
      </c>
      <c r="D362" s="43" t="s">
        <v>51</v>
      </c>
      <c r="E362" s="11">
        <f t="shared" si="92"/>
        <v>20</v>
      </c>
      <c r="F362" s="36">
        <v>13</v>
      </c>
      <c r="G362" s="36">
        <v>7</v>
      </c>
      <c r="H362" s="36">
        <v>0</v>
      </c>
      <c r="I362" s="36">
        <v>0</v>
      </c>
      <c r="J362" s="15">
        <f t="shared" si="90"/>
        <v>100</v>
      </c>
      <c r="K362" s="15">
        <f t="shared" si="106"/>
        <v>100</v>
      </c>
      <c r="L362" s="15">
        <f t="shared" si="107"/>
        <v>87.4</v>
      </c>
      <c r="M362" s="15">
        <f t="shared" si="108"/>
        <v>4.6500000000000004</v>
      </c>
      <c r="N362" s="8">
        <f t="shared" si="102"/>
        <v>93</v>
      </c>
    </row>
    <row r="363" spans="1:14" ht="15.75">
      <c r="A363" s="24"/>
      <c r="B363" s="43"/>
      <c r="C363" s="43"/>
      <c r="D363" s="43" t="s">
        <v>42</v>
      </c>
      <c r="E363" s="11">
        <f t="shared" si="92"/>
        <v>18</v>
      </c>
      <c r="F363" s="36">
        <v>6</v>
      </c>
      <c r="G363" s="36">
        <v>12</v>
      </c>
      <c r="H363" s="36">
        <v>0</v>
      </c>
      <c r="I363" s="36">
        <v>0</v>
      </c>
      <c r="J363" s="15">
        <f t="shared" si="90"/>
        <v>100</v>
      </c>
      <c r="K363" s="15">
        <f t="shared" si="106"/>
        <v>100</v>
      </c>
      <c r="L363" s="15">
        <f t="shared" si="107"/>
        <v>76</v>
      </c>
      <c r="M363" s="15">
        <f t="shared" si="108"/>
        <v>4.333333333333333</v>
      </c>
      <c r="N363" s="8">
        <f t="shared" si="102"/>
        <v>86.666666666666671</v>
      </c>
    </row>
    <row r="364" spans="1:14" ht="15.75">
      <c r="A364" s="24"/>
      <c r="B364" s="43"/>
      <c r="C364" s="43"/>
      <c r="D364" s="43" t="s">
        <v>55</v>
      </c>
      <c r="E364" s="11">
        <f t="shared" si="92"/>
        <v>19</v>
      </c>
      <c r="F364" s="36">
        <v>10</v>
      </c>
      <c r="G364" s="36">
        <v>9</v>
      </c>
      <c r="H364" s="36">
        <v>0</v>
      </c>
      <c r="I364" s="36">
        <v>0</v>
      </c>
      <c r="J364" s="15">
        <f t="shared" si="90"/>
        <v>100</v>
      </c>
      <c r="K364" s="15">
        <f t="shared" si="106"/>
        <v>100</v>
      </c>
      <c r="L364" s="15">
        <f t="shared" si="107"/>
        <v>82.94736842105263</v>
      </c>
      <c r="M364" s="15">
        <f t="shared" si="108"/>
        <v>4.5263157894736841</v>
      </c>
      <c r="N364" s="8">
        <f t="shared" si="102"/>
        <v>90.526315789473685</v>
      </c>
    </row>
    <row r="365" spans="1:14" ht="15.75">
      <c r="A365" s="24"/>
      <c r="B365" s="43"/>
      <c r="C365" s="43"/>
      <c r="D365" s="43" t="s">
        <v>45</v>
      </c>
      <c r="E365" s="11">
        <f t="shared" si="92"/>
        <v>15</v>
      </c>
      <c r="F365" s="36">
        <v>8</v>
      </c>
      <c r="G365" s="36">
        <v>2</v>
      </c>
      <c r="H365" s="36">
        <v>5</v>
      </c>
      <c r="I365" s="36">
        <v>0</v>
      </c>
      <c r="J365" s="15">
        <f t="shared" si="90"/>
        <v>100</v>
      </c>
      <c r="K365" s="15">
        <f t="shared" si="106"/>
        <v>66.666666666666671</v>
      </c>
      <c r="L365" s="15">
        <f t="shared" si="107"/>
        <v>73.86666666666666</v>
      </c>
      <c r="M365" s="15">
        <f t="shared" si="108"/>
        <v>4.2</v>
      </c>
      <c r="N365" s="8">
        <f t="shared" si="102"/>
        <v>64</v>
      </c>
    </row>
    <row r="366" spans="1:14" ht="15.75">
      <c r="A366" s="24"/>
      <c r="B366" s="43"/>
      <c r="C366" s="43"/>
      <c r="D366" s="43" t="s">
        <v>43</v>
      </c>
      <c r="E366" s="11">
        <f t="shared" si="92"/>
        <v>14</v>
      </c>
      <c r="F366" s="36">
        <v>12</v>
      </c>
      <c r="G366" s="36">
        <v>2</v>
      </c>
      <c r="H366" s="36">
        <v>0</v>
      </c>
      <c r="I366" s="36">
        <v>0</v>
      </c>
      <c r="J366" s="15">
        <f t="shared" si="90"/>
        <v>100</v>
      </c>
      <c r="K366" s="15">
        <f t="shared" si="106"/>
        <v>100</v>
      </c>
      <c r="L366" s="15">
        <f t="shared" si="107"/>
        <v>94.857142857142861</v>
      </c>
      <c r="M366" s="15">
        <f t="shared" si="108"/>
        <v>4.8571428571428568</v>
      </c>
      <c r="N366" s="8">
        <f t="shared" si="102"/>
        <v>97.142857142857139</v>
      </c>
    </row>
    <row r="367" spans="1:14" ht="15.75">
      <c r="A367" s="24"/>
      <c r="B367" s="43"/>
      <c r="C367" s="43"/>
      <c r="D367" s="43" t="s">
        <v>56</v>
      </c>
      <c r="E367" s="11">
        <f t="shared" si="92"/>
        <v>12</v>
      </c>
      <c r="F367" s="36">
        <v>6</v>
      </c>
      <c r="G367" s="36">
        <v>6</v>
      </c>
      <c r="H367" s="36">
        <v>0</v>
      </c>
      <c r="I367" s="36">
        <v>0</v>
      </c>
      <c r="J367" s="15">
        <f t="shared" si="90"/>
        <v>100</v>
      </c>
      <c r="K367" s="15">
        <f t="shared" si="106"/>
        <v>100</v>
      </c>
      <c r="L367" s="15">
        <f t="shared" si="107"/>
        <v>82</v>
      </c>
      <c r="M367" s="15">
        <f t="shared" si="108"/>
        <v>4.5</v>
      </c>
      <c r="N367" s="8">
        <f t="shared" si="102"/>
        <v>90</v>
      </c>
    </row>
    <row r="368" spans="1:14" ht="15.75">
      <c r="A368" s="24"/>
      <c r="B368" s="43"/>
      <c r="C368" s="43"/>
      <c r="D368" s="43" t="s">
        <v>49</v>
      </c>
      <c r="E368" s="11">
        <f t="shared" si="92"/>
        <v>14</v>
      </c>
      <c r="F368" s="36">
        <v>11</v>
      </c>
      <c r="G368" s="36">
        <v>3</v>
      </c>
      <c r="H368" s="36">
        <v>0</v>
      </c>
      <c r="I368" s="36">
        <v>0</v>
      </c>
      <c r="J368" s="15">
        <f t="shared" si="90"/>
        <v>100</v>
      </c>
      <c r="K368" s="15">
        <f t="shared" si="106"/>
        <v>100</v>
      </c>
      <c r="L368" s="15">
        <f t="shared" si="107"/>
        <v>92.285714285714292</v>
      </c>
      <c r="M368" s="15">
        <f t="shared" si="108"/>
        <v>4.7857142857142856</v>
      </c>
      <c r="N368" s="8">
        <f t="shared" si="102"/>
        <v>95.714285714285708</v>
      </c>
    </row>
    <row r="369" spans="1:14" ht="15.75">
      <c r="A369" s="24"/>
      <c r="B369" s="43"/>
      <c r="C369" s="43"/>
      <c r="D369" s="43" t="s">
        <v>44</v>
      </c>
      <c r="E369" s="11">
        <f t="shared" si="92"/>
        <v>14</v>
      </c>
      <c r="F369" s="36">
        <v>9</v>
      </c>
      <c r="G369" s="36">
        <v>5</v>
      </c>
      <c r="H369" s="36">
        <v>0</v>
      </c>
      <c r="I369" s="36">
        <v>0</v>
      </c>
      <c r="J369" s="15">
        <f t="shared" si="90"/>
        <v>100</v>
      </c>
      <c r="K369" s="15">
        <f t="shared" si="106"/>
        <v>100</v>
      </c>
      <c r="L369" s="15">
        <f t="shared" si="107"/>
        <v>87.142857142857139</v>
      </c>
      <c r="M369" s="15">
        <f t="shared" si="108"/>
        <v>4.6428571428571432</v>
      </c>
      <c r="N369" s="8">
        <f t="shared" si="102"/>
        <v>92.857142857142861</v>
      </c>
    </row>
    <row r="370" spans="1:14" s="1" customFormat="1" ht="15.75">
      <c r="A370" s="19"/>
      <c r="B370" s="40"/>
      <c r="C370" s="40"/>
      <c r="D370" s="58" t="s">
        <v>53</v>
      </c>
      <c r="E370" s="11">
        <f t="shared" si="92"/>
        <v>14</v>
      </c>
      <c r="F370" s="36">
        <v>5</v>
      </c>
      <c r="G370" s="36">
        <v>9</v>
      </c>
      <c r="H370" s="36">
        <v>0</v>
      </c>
      <c r="I370" s="36">
        <v>0</v>
      </c>
      <c r="J370" s="15">
        <f t="shared" si="90"/>
        <v>100</v>
      </c>
      <c r="K370" s="15">
        <f t="shared" si="106"/>
        <v>100</v>
      </c>
      <c r="L370" s="15">
        <f t="shared" si="107"/>
        <v>76.857142857142861</v>
      </c>
      <c r="M370" s="15">
        <f t="shared" si="108"/>
        <v>4.3571428571428568</v>
      </c>
      <c r="N370" s="8">
        <f t="shared" si="102"/>
        <v>87.142857142857139</v>
      </c>
    </row>
    <row r="371" spans="1:14" ht="15.75">
      <c r="A371" s="27"/>
      <c r="B371" s="48"/>
      <c r="C371" s="48"/>
      <c r="D371" s="48" t="s">
        <v>72</v>
      </c>
      <c r="E371" s="47">
        <f t="shared" si="92"/>
        <v>15</v>
      </c>
      <c r="F371" s="37">
        <v>4</v>
      </c>
      <c r="G371" s="37">
        <v>11</v>
      </c>
      <c r="H371" s="36">
        <v>0</v>
      </c>
      <c r="I371" s="36">
        <v>0</v>
      </c>
      <c r="J371" s="28">
        <f t="shared" si="90"/>
        <v>100</v>
      </c>
      <c r="K371" s="28">
        <f t="shared" si="106"/>
        <v>100</v>
      </c>
      <c r="L371" s="28">
        <f t="shared" si="107"/>
        <v>73.599999999999994</v>
      </c>
      <c r="M371" s="28">
        <f t="shared" si="108"/>
        <v>4.2666666666666666</v>
      </c>
      <c r="N371" s="8">
        <f t="shared" si="102"/>
        <v>85.333333333333329</v>
      </c>
    </row>
    <row r="372" spans="1:14" s="18" customFormat="1" ht="15.75">
      <c r="A372" s="43"/>
      <c r="B372" s="43"/>
      <c r="C372" s="43"/>
      <c r="D372" s="43"/>
      <c r="E372" s="44">
        <f>SUM(E362:E371)</f>
        <v>155</v>
      </c>
      <c r="F372" s="44">
        <f t="shared" ref="F372:I372" si="110">SUM(F362:F371)</f>
        <v>84</v>
      </c>
      <c r="G372" s="44">
        <f t="shared" si="110"/>
        <v>66</v>
      </c>
      <c r="H372" s="44">
        <f t="shared" si="110"/>
        <v>5</v>
      </c>
      <c r="I372" s="44">
        <f t="shared" si="110"/>
        <v>0</v>
      </c>
      <c r="J372" s="45">
        <f>SUM(J362:J371)/10</f>
        <v>100</v>
      </c>
      <c r="K372" s="45">
        <f t="shared" ref="K372:M372" si="111">SUM(K362:K371)/10</f>
        <v>96.666666666666671</v>
      </c>
      <c r="L372" s="45">
        <f t="shared" si="111"/>
        <v>82.695689223057656</v>
      </c>
      <c r="M372" s="45">
        <f t="shared" si="111"/>
        <v>4.5119172932330827</v>
      </c>
      <c r="N372" s="39">
        <f t="shared" si="102"/>
        <v>88.258064516129039</v>
      </c>
    </row>
    <row r="373" spans="1:14" ht="15.75">
      <c r="A373" s="24"/>
      <c r="B373" s="43" t="s">
        <v>18</v>
      </c>
      <c r="C373" s="43" t="s">
        <v>26</v>
      </c>
      <c r="D373" s="43" t="s">
        <v>51</v>
      </c>
      <c r="E373" s="44">
        <f>F373+G373+H373+I373</f>
        <v>20</v>
      </c>
      <c r="F373" s="29">
        <v>13</v>
      </c>
      <c r="G373" s="29">
        <v>3</v>
      </c>
      <c r="H373" s="29">
        <v>4</v>
      </c>
      <c r="I373" s="29">
        <v>0</v>
      </c>
      <c r="J373" s="15">
        <f t="shared" ref="J373:J379" si="112">100/E373*(F373+G373+H373)</f>
        <v>100</v>
      </c>
      <c r="K373" s="15">
        <f t="shared" ref="K373:K379" si="113">100/E373*(G373+F373)</f>
        <v>80</v>
      </c>
      <c r="L373" s="15">
        <f t="shared" ref="L373:L379" si="114">(F373*100+G373*64+H373*36+I373*16)/E373</f>
        <v>81.8</v>
      </c>
      <c r="M373" s="15">
        <f t="shared" ref="M373:M379" si="115">(F373*5+G373*4+H373*3+I373*2)/E373</f>
        <v>4.45</v>
      </c>
      <c r="N373" s="8">
        <f t="shared" si="102"/>
        <v>77</v>
      </c>
    </row>
    <row r="374" spans="1:14" ht="15.75">
      <c r="A374" s="24"/>
      <c r="B374" s="43"/>
      <c r="C374" s="43"/>
      <c r="D374" s="43" t="s">
        <v>42</v>
      </c>
      <c r="E374" s="44">
        <f t="shared" ref="E374:E392" si="116">F374+G374+H374+I374</f>
        <v>18</v>
      </c>
      <c r="F374" s="29">
        <v>11</v>
      </c>
      <c r="G374" s="29">
        <v>5</v>
      </c>
      <c r="H374" s="29">
        <v>2</v>
      </c>
      <c r="I374" s="29">
        <v>0</v>
      </c>
      <c r="J374" s="31">
        <f t="shared" si="112"/>
        <v>100</v>
      </c>
      <c r="K374" s="31">
        <f t="shared" si="113"/>
        <v>88.888888888888886</v>
      </c>
      <c r="L374" s="31">
        <f t="shared" si="114"/>
        <v>82.888888888888886</v>
      </c>
      <c r="M374" s="31">
        <f t="shared" si="115"/>
        <v>4.5</v>
      </c>
      <c r="N374" s="8">
        <f t="shared" si="102"/>
        <v>83.333333333333329</v>
      </c>
    </row>
    <row r="375" spans="1:14" ht="15.75">
      <c r="A375" s="24"/>
      <c r="B375" s="43"/>
      <c r="C375" s="43"/>
      <c r="D375" s="43" t="s">
        <v>55</v>
      </c>
      <c r="E375" s="44">
        <f t="shared" si="116"/>
        <v>19</v>
      </c>
      <c r="F375" s="29">
        <v>16</v>
      </c>
      <c r="G375" s="29">
        <v>3</v>
      </c>
      <c r="H375" s="29">
        <v>0</v>
      </c>
      <c r="I375" s="29">
        <v>0</v>
      </c>
      <c r="J375" s="31">
        <f t="shared" si="112"/>
        <v>100</v>
      </c>
      <c r="K375" s="31">
        <f t="shared" si="113"/>
        <v>100</v>
      </c>
      <c r="L375" s="31">
        <f t="shared" si="114"/>
        <v>94.315789473684205</v>
      </c>
      <c r="M375" s="31">
        <f t="shared" si="115"/>
        <v>4.8421052631578947</v>
      </c>
      <c r="N375" s="8">
        <f t="shared" si="102"/>
        <v>96.84210526315789</v>
      </c>
    </row>
    <row r="376" spans="1:14" ht="15.75">
      <c r="A376" s="24"/>
      <c r="B376" s="43"/>
      <c r="C376" s="43"/>
      <c r="D376" s="43" t="s">
        <v>45</v>
      </c>
      <c r="E376" s="44">
        <f t="shared" si="116"/>
        <v>15</v>
      </c>
      <c r="F376" s="29">
        <v>8</v>
      </c>
      <c r="G376" s="29">
        <v>6</v>
      </c>
      <c r="H376" s="29">
        <v>1</v>
      </c>
      <c r="I376" s="29">
        <v>0</v>
      </c>
      <c r="J376" s="31">
        <f t="shared" si="112"/>
        <v>100</v>
      </c>
      <c r="K376" s="31">
        <f t="shared" si="113"/>
        <v>93.333333333333343</v>
      </c>
      <c r="L376" s="31">
        <f t="shared" si="114"/>
        <v>81.333333333333329</v>
      </c>
      <c r="M376" s="31">
        <f t="shared" si="115"/>
        <v>4.4666666666666668</v>
      </c>
      <c r="N376" s="8">
        <f t="shared" si="102"/>
        <v>85.333333333333329</v>
      </c>
    </row>
    <row r="377" spans="1:14" ht="15.75">
      <c r="A377" s="24"/>
      <c r="B377" s="43"/>
      <c r="C377" s="43"/>
      <c r="D377" s="43" t="s">
        <v>43</v>
      </c>
      <c r="E377" s="44">
        <f t="shared" si="116"/>
        <v>14</v>
      </c>
      <c r="F377" s="29">
        <v>14</v>
      </c>
      <c r="G377" s="29">
        <v>0</v>
      </c>
      <c r="H377" s="29">
        <v>0</v>
      </c>
      <c r="I377" s="29">
        <v>0</v>
      </c>
      <c r="J377" s="31">
        <f t="shared" si="112"/>
        <v>100</v>
      </c>
      <c r="K377" s="31">
        <f t="shared" si="113"/>
        <v>100</v>
      </c>
      <c r="L377" s="31">
        <f t="shared" si="114"/>
        <v>100</v>
      </c>
      <c r="M377" s="31">
        <f t="shared" si="115"/>
        <v>5</v>
      </c>
      <c r="N377" s="8">
        <f t="shared" si="102"/>
        <v>100</v>
      </c>
    </row>
    <row r="378" spans="1:14" ht="15.75">
      <c r="A378" s="24"/>
      <c r="B378" s="43"/>
      <c r="C378" s="43"/>
      <c r="D378" s="43" t="s">
        <v>56</v>
      </c>
      <c r="E378" s="44">
        <f t="shared" si="116"/>
        <v>12</v>
      </c>
      <c r="F378" s="29">
        <v>8</v>
      </c>
      <c r="G378" s="29">
        <v>2</v>
      </c>
      <c r="H378" s="29">
        <v>2</v>
      </c>
      <c r="I378" s="29">
        <v>0</v>
      </c>
      <c r="J378" s="31">
        <f t="shared" si="112"/>
        <v>100</v>
      </c>
      <c r="K378" s="31">
        <f t="shared" si="113"/>
        <v>83.333333333333343</v>
      </c>
      <c r="L378" s="31">
        <f t="shared" si="114"/>
        <v>83.333333333333329</v>
      </c>
      <c r="M378" s="31">
        <f t="shared" si="115"/>
        <v>4.5</v>
      </c>
      <c r="N378" s="8">
        <f t="shared" si="102"/>
        <v>80</v>
      </c>
    </row>
    <row r="379" spans="1:14" ht="15.75">
      <c r="A379" s="24"/>
      <c r="B379" s="43"/>
      <c r="C379" s="43"/>
      <c r="D379" s="43" t="s">
        <v>49</v>
      </c>
      <c r="E379" s="44">
        <f t="shared" si="116"/>
        <v>14</v>
      </c>
      <c r="F379" s="29">
        <v>9</v>
      </c>
      <c r="G379" s="29">
        <v>5</v>
      </c>
      <c r="H379" s="29">
        <v>0</v>
      </c>
      <c r="I379" s="29">
        <v>0</v>
      </c>
      <c r="J379" s="31">
        <f t="shared" si="112"/>
        <v>100</v>
      </c>
      <c r="K379" s="31">
        <f t="shared" si="113"/>
        <v>100</v>
      </c>
      <c r="L379" s="31">
        <f t="shared" si="114"/>
        <v>87.142857142857139</v>
      </c>
      <c r="M379" s="31">
        <f t="shared" si="115"/>
        <v>4.6428571428571432</v>
      </c>
      <c r="N379" s="8">
        <f t="shared" si="102"/>
        <v>92.857142857142861</v>
      </c>
    </row>
    <row r="380" spans="1:14" s="18" customFormat="1" ht="15.75">
      <c r="A380" s="43"/>
      <c r="B380" s="43"/>
      <c r="C380" s="43"/>
      <c r="D380" s="43" t="s">
        <v>44</v>
      </c>
      <c r="E380" s="44">
        <f t="shared" si="116"/>
        <v>14</v>
      </c>
      <c r="F380" s="29">
        <v>14</v>
      </c>
      <c r="G380" s="29">
        <v>0</v>
      </c>
      <c r="H380" s="29">
        <v>0</v>
      </c>
      <c r="I380" s="29">
        <v>0</v>
      </c>
      <c r="J380" s="31">
        <f>SUM(J373:J379)/7</f>
        <v>100</v>
      </c>
      <c r="K380" s="31">
        <f t="shared" ref="K380:M380" si="117">SUM(K373:K379)/7</f>
        <v>92.222222222222243</v>
      </c>
      <c r="L380" s="31">
        <f t="shared" si="117"/>
        <v>87.25917173887099</v>
      </c>
      <c r="M380" s="31">
        <f t="shared" si="117"/>
        <v>4.6288041532402442</v>
      </c>
      <c r="N380" s="8">
        <f t="shared" si="102"/>
        <v>100</v>
      </c>
    </row>
    <row r="381" spans="1:14" ht="15.75">
      <c r="A381" s="24"/>
      <c r="B381" s="43"/>
      <c r="C381" s="43"/>
      <c r="D381" s="43" t="s">
        <v>53</v>
      </c>
      <c r="E381" s="44">
        <f t="shared" si="116"/>
        <v>15</v>
      </c>
      <c r="F381" s="29">
        <v>5</v>
      </c>
      <c r="G381" s="29">
        <v>3</v>
      </c>
      <c r="H381" s="29">
        <v>6</v>
      </c>
      <c r="I381" s="29">
        <v>1</v>
      </c>
      <c r="J381" s="31">
        <f t="shared" ref="J381:J393" si="118">100/E381*(F381+G381+H381)</f>
        <v>93.333333333333343</v>
      </c>
      <c r="K381" s="31">
        <f t="shared" ref="K381:K393" si="119">100/E381*(G381+F381)</f>
        <v>53.333333333333336</v>
      </c>
      <c r="L381" s="31">
        <f t="shared" ref="L381:L393" si="120">(F381*100+G381*64+H381*36+I381*16)/E381</f>
        <v>61.6</v>
      </c>
      <c r="M381" s="31">
        <f t="shared" ref="M381:M393" si="121">(F381*5+G381*4+H381*3+I381*2)/E381</f>
        <v>3.8</v>
      </c>
      <c r="N381" s="8">
        <f t="shared" si="102"/>
        <v>49.333333333333336</v>
      </c>
    </row>
    <row r="382" spans="1:14" ht="15.75">
      <c r="A382" s="24"/>
      <c r="B382" s="43"/>
      <c r="C382" s="43"/>
      <c r="D382" s="43" t="s">
        <v>72</v>
      </c>
      <c r="E382" s="44">
        <f t="shared" si="116"/>
        <v>15</v>
      </c>
      <c r="F382" s="29">
        <v>8</v>
      </c>
      <c r="G382" s="29">
        <v>6</v>
      </c>
      <c r="H382" s="29">
        <v>0</v>
      </c>
      <c r="I382" s="29">
        <v>1</v>
      </c>
      <c r="J382" s="31">
        <f t="shared" si="118"/>
        <v>93.333333333333343</v>
      </c>
      <c r="K382" s="31">
        <f t="shared" si="119"/>
        <v>93.333333333333343</v>
      </c>
      <c r="L382" s="31">
        <f t="shared" si="120"/>
        <v>80</v>
      </c>
      <c r="M382" s="31">
        <f t="shared" si="121"/>
        <v>4.4000000000000004</v>
      </c>
      <c r="N382" s="8">
        <f t="shared" si="102"/>
        <v>85.333333333333329</v>
      </c>
    </row>
    <row r="383" spans="1:14" s="18" customFormat="1" ht="15.75">
      <c r="A383" s="43"/>
      <c r="B383" s="43"/>
      <c r="C383" s="43"/>
      <c r="D383" s="43"/>
      <c r="E383" s="44">
        <f>SUM(E373:E382)</f>
        <v>156</v>
      </c>
      <c r="F383" s="44">
        <f t="shared" ref="F383:I383" si="122">SUM(F373:F382)</f>
        <v>106</v>
      </c>
      <c r="G383" s="44">
        <f t="shared" si="122"/>
        <v>33</v>
      </c>
      <c r="H383" s="44">
        <f t="shared" si="122"/>
        <v>15</v>
      </c>
      <c r="I383" s="44">
        <f t="shared" si="122"/>
        <v>2</v>
      </c>
      <c r="J383" s="45">
        <f t="shared" si="118"/>
        <v>98.71794871794873</v>
      </c>
      <c r="K383" s="45">
        <f t="shared" si="119"/>
        <v>89.102564102564116</v>
      </c>
      <c r="L383" s="45">
        <f t="shared" si="120"/>
        <v>85.15384615384616</v>
      </c>
      <c r="M383" s="45">
        <f t="shared" si="121"/>
        <v>4.5576923076923075</v>
      </c>
      <c r="N383" s="39">
        <f t="shared" si="102"/>
        <v>84.871794871794876</v>
      </c>
    </row>
    <row r="384" spans="1:14" ht="15.75">
      <c r="A384" s="24"/>
      <c r="B384" s="43" t="s">
        <v>34</v>
      </c>
      <c r="C384" s="43" t="s">
        <v>6</v>
      </c>
      <c r="D384" s="43" t="s">
        <v>50</v>
      </c>
      <c r="E384" s="44">
        <f t="shared" si="116"/>
        <v>17</v>
      </c>
      <c r="F384" s="29">
        <v>17</v>
      </c>
      <c r="G384" s="29">
        <v>0</v>
      </c>
      <c r="H384" s="29">
        <v>0</v>
      </c>
      <c r="I384" s="29">
        <v>0</v>
      </c>
      <c r="J384" s="31">
        <f t="shared" si="118"/>
        <v>100</v>
      </c>
      <c r="K384" s="31">
        <f t="shared" si="119"/>
        <v>100</v>
      </c>
      <c r="L384" s="31">
        <f t="shared" si="120"/>
        <v>100</v>
      </c>
      <c r="M384" s="31">
        <f t="shared" si="121"/>
        <v>5</v>
      </c>
      <c r="N384" s="8">
        <f t="shared" si="102"/>
        <v>100</v>
      </c>
    </row>
    <row r="385" spans="1:14" ht="15.75">
      <c r="A385" s="24"/>
      <c r="B385" s="43"/>
      <c r="C385" s="43"/>
      <c r="D385" s="43" t="s">
        <v>54</v>
      </c>
      <c r="E385" s="44">
        <f t="shared" si="116"/>
        <v>17</v>
      </c>
      <c r="F385" s="29">
        <v>16</v>
      </c>
      <c r="G385" s="29">
        <v>1</v>
      </c>
      <c r="H385" s="29">
        <v>0</v>
      </c>
      <c r="I385" s="29">
        <v>0</v>
      </c>
      <c r="J385" s="31">
        <f t="shared" si="118"/>
        <v>100</v>
      </c>
      <c r="K385" s="31">
        <f t="shared" si="119"/>
        <v>100</v>
      </c>
      <c r="L385" s="31">
        <f t="shared" si="120"/>
        <v>97.882352941176464</v>
      </c>
      <c r="M385" s="31">
        <f t="shared" si="121"/>
        <v>4.9411764705882355</v>
      </c>
      <c r="N385" s="8">
        <f t="shared" si="102"/>
        <v>98.82352941176471</v>
      </c>
    </row>
    <row r="386" spans="1:14" ht="15.75">
      <c r="A386" s="24"/>
      <c r="B386" s="43"/>
      <c r="C386" s="43"/>
      <c r="D386" s="43" t="s">
        <v>46</v>
      </c>
      <c r="E386" s="44">
        <f t="shared" si="116"/>
        <v>17</v>
      </c>
      <c r="F386" s="29">
        <v>16</v>
      </c>
      <c r="G386" s="29">
        <v>1</v>
      </c>
      <c r="H386" s="29">
        <v>0</v>
      </c>
      <c r="I386" s="29">
        <v>0</v>
      </c>
      <c r="J386" s="31">
        <f t="shared" si="118"/>
        <v>100</v>
      </c>
      <c r="K386" s="31">
        <f t="shared" si="119"/>
        <v>100</v>
      </c>
      <c r="L386" s="31">
        <f t="shared" si="120"/>
        <v>97.882352941176464</v>
      </c>
      <c r="M386" s="31">
        <f t="shared" si="121"/>
        <v>4.9411764705882355</v>
      </c>
      <c r="N386" s="8">
        <f t="shared" si="102"/>
        <v>98.82352941176471</v>
      </c>
    </row>
    <row r="387" spans="1:14" ht="15.75">
      <c r="A387" s="24"/>
      <c r="B387" s="43"/>
      <c r="C387" s="43"/>
      <c r="D387" s="43" t="s">
        <v>47</v>
      </c>
      <c r="E387" s="44">
        <f t="shared" si="116"/>
        <v>16</v>
      </c>
      <c r="F387" s="29">
        <v>16</v>
      </c>
      <c r="G387" s="29">
        <v>0</v>
      </c>
      <c r="H387" s="29">
        <v>0</v>
      </c>
      <c r="I387" s="29">
        <v>0</v>
      </c>
      <c r="J387" s="31">
        <f t="shared" si="118"/>
        <v>100</v>
      </c>
      <c r="K387" s="31">
        <f t="shared" si="119"/>
        <v>100</v>
      </c>
      <c r="L387" s="31">
        <f t="shared" si="120"/>
        <v>100</v>
      </c>
      <c r="M387" s="31">
        <f t="shared" si="121"/>
        <v>5</v>
      </c>
      <c r="N387" s="8">
        <f t="shared" si="102"/>
        <v>100</v>
      </c>
    </row>
    <row r="388" spans="1:14" s="18" customFormat="1" ht="15.75">
      <c r="A388" s="43"/>
      <c r="B388" s="43"/>
      <c r="C388" s="43"/>
      <c r="D388" s="43" t="s">
        <v>48</v>
      </c>
      <c r="E388" s="44">
        <f t="shared" si="116"/>
        <v>16</v>
      </c>
      <c r="F388" s="29">
        <v>14</v>
      </c>
      <c r="G388" s="29">
        <v>2</v>
      </c>
      <c r="H388" s="29">
        <v>0</v>
      </c>
      <c r="I388" s="29">
        <v>0</v>
      </c>
      <c r="J388" s="31">
        <f t="shared" si="118"/>
        <v>100</v>
      </c>
      <c r="K388" s="31">
        <f t="shared" si="119"/>
        <v>100</v>
      </c>
      <c r="L388" s="31">
        <f t="shared" si="120"/>
        <v>95.5</v>
      </c>
      <c r="M388" s="31">
        <f t="shared" si="121"/>
        <v>4.875</v>
      </c>
      <c r="N388" s="8">
        <f t="shared" si="102"/>
        <v>97.5</v>
      </c>
    </row>
    <row r="389" spans="1:14" ht="15.75">
      <c r="A389" s="24"/>
      <c r="B389" s="43"/>
      <c r="C389" s="43"/>
      <c r="D389" s="43" t="s">
        <v>71</v>
      </c>
      <c r="E389" s="44">
        <f t="shared" si="116"/>
        <v>20</v>
      </c>
      <c r="F389" s="29">
        <v>20</v>
      </c>
      <c r="G389" s="29">
        <v>0</v>
      </c>
      <c r="H389" s="29">
        <v>0</v>
      </c>
      <c r="I389" s="29">
        <v>0</v>
      </c>
      <c r="J389" s="31">
        <f t="shared" si="118"/>
        <v>100</v>
      </c>
      <c r="K389" s="31">
        <f t="shared" si="119"/>
        <v>100</v>
      </c>
      <c r="L389" s="31">
        <f t="shared" si="120"/>
        <v>100</v>
      </c>
      <c r="M389" s="31">
        <f t="shared" si="121"/>
        <v>5</v>
      </c>
      <c r="N389" s="8">
        <f t="shared" si="102"/>
        <v>100</v>
      </c>
    </row>
    <row r="390" spans="1:14" ht="15.75">
      <c r="A390" s="24"/>
      <c r="B390" s="43"/>
      <c r="C390" s="43"/>
      <c r="D390" s="43" t="s">
        <v>74</v>
      </c>
      <c r="E390" s="44">
        <f t="shared" si="116"/>
        <v>15</v>
      </c>
      <c r="F390" s="29">
        <v>2</v>
      </c>
      <c r="G390" s="29">
        <v>13</v>
      </c>
      <c r="H390" s="29">
        <v>0</v>
      </c>
      <c r="I390" s="29">
        <v>0</v>
      </c>
      <c r="J390" s="31">
        <f t="shared" si="118"/>
        <v>100</v>
      </c>
      <c r="K390" s="31">
        <f t="shared" si="119"/>
        <v>100</v>
      </c>
      <c r="L390" s="31">
        <f t="shared" si="120"/>
        <v>68.8</v>
      </c>
      <c r="M390" s="31">
        <f t="shared" si="121"/>
        <v>4.1333333333333337</v>
      </c>
      <c r="N390" s="8">
        <f t="shared" si="102"/>
        <v>82.666666666666671</v>
      </c>
    </row>
    <row r="391" spans="1:14" ht="15.75">
      <c r="A391" s="24"/>
      <c r="B391" s="43"/>
      <c r="C391" s="43"/>
      <c r="D391" s="49">
        <v>10</v>
      </c>
      <c r="E391" s="44">
        <f t="shared" si="116"/>
        <v>18</v>
      </c>
      <c r="F391" s="29">
        <v>18</v>
      </c>
      <c r="G391" s="29">
        <v>0</v>
      </c>
      <c r="H391" s="29">
        <v>0</v>
      </c>
      <c r="I391" s="29">
        <v>0</v>
      </c>
      <c r="J391" s="31">
        <f t="shared" si="118"/>
        <v>100</v>
      </c>
      <c r="K391" s="31">
        <f t="shared" si="119"/>
        <v>100</v>
      </c>
      <c r="L391" s="31">
        <f t="shared" si="120"/>
        <v>100</v>
      </c>
      <c r="M391" s="31">
        <f t="shared" si="121"/>
        <v>5</v>
      </c>
      <c r="N391" s="8">
        <f t="shared" si="102"/>
        <v>100</v>
      </c>
    </row>
    <row r="392" spans="1:14" ht="15.75">
      <c r="A392" s="24"/>
      <c r="B392" s="43"/>
      <c r="C392" s="43"/>
      <c r="D392" s="49">
        <v>11</v>
      </c>
      <c r="E392" s="44">
        <f t="shared" si="116"/>
        <v>16</v>
      </c>
      <c r="F392" s="29">
        <v>16</v>
      </c>
      <c r="G392" s="29">
        <v>0</v>
      </c>
      <c r="H392" s="29">
        <v>0</v>
      </c>
      <c r="I392" s="29">
        <v>0</v>
      </c>
      <c r="J392" s="31">
        <f t="shared" si="118"/>
        <v>100</v>
      </c>
      <c r="K392" s="31">
        <f t="shared" si="119"/>
        <v>100</v>
      </c>
      <c r="L392" s="31">
        <f t="shared" si="120"/>
        <v>100</v>
      </c>
      <c r="M392" s="31">
        <f t="shared" si="121"/>
        <v>5</v>
      </c>
      <c r="N392" s="8">
        <f t="shared" si="102"/>
        <v>100</v>
      </c>
    </row>
    <row r="393" spans="1:14" s="18" customFormat="1" ht="15.75">
      <c r="A393" s="43"/>
      <c r="B393" s="43"/>
      <c r="C393" s="43"/>
      <c r="D393" s="43"/>
      <c r="E393" s="44">
        <f>SUM(E384:E392)</f>
        <v>152</v>
      </c>
      <c r="F393" s="44">
        <f t="shared" ref="F393:I393" si="123">SUM(F384:F392)</f>
        <v>135</v>
      </c>
      <c r="G393" s="44">
        <f t="shared" si="123"/>
        <v>17</v>
      </c>
      <c r="H393" s="44">
        <f t="shared" si="123"/>
        <v>0</v>
      </c>
      <c r="I393" s="44">
        <f t="shared" si="123"/>
        <v>0</v>
      </c>
      <c r="J393" s="45">
        <f t="shared" si="118"/>
        <v>100</v>
      </c>
      <c r="K393" s="45">
        <f t="shared" si="119"/>
        <v>100</v>
      </c>
      <c r="L393" s="45">
        <f t="shared" si="120"/>
        <v>95.973684210526315</v>
      </c>
      <c r="M393" s="45">
        <f t="shared" si="121"/>
        <v>4.8881578947368425</v>
      </c>
      <c r="N393" s="39">
        <f t="shared" si="102"/>
        <v>97.763157894736835</v>
      </c>
    </row>
    <row r="394" spans="1:14" ht="15.75">
      <c r="A394" s="24"/>
      <c r="B394" s="43"/>
      <c r="C394" s="43"/>
      <c r="D394" s="43"/>
      <c r="E394" s="44"/>
      <c r="F394" s="29"/>
      <c r="G394" s="29"/>
      <c r="H394" s="29"/>
      <c r="I394" s="29"/>
      <c r="J394" s="31"/>
      <c r="K394" s="31"/>
      <c r="L394" s="31"/>
      <c r="M394" s="31"/>
      <c r="N394" s="30"/>
    </row>
    <row r="395" spans="1:14" ht="15.75">
      <c r="A395" s="32"/>
      <c r="B395" s="50"/>
      <c r="C395" s="50"/>
      <c r="D395" s="50"/>
      <c r="E395" s="66"/>
      <c r="F395" s="33"/>
      <c r="G395" s="33"/>
      <c r="H395" s="33"/>
      <c r="I395" s="33"/>
      <c r="J395" s="35"/>
      <c r="K395" s="35"/>
      <c r="L395" s="35"/>
      <c r="M395" s="35"/>
      <c r="N395" s="34"/>
    </row>
    <row r="396" spans="1:14">
      <c r="C396" s="69" t="s">
        <v>61</v>
      </c>
      <c r="D396" s="69"/>
      <c r="E396" s="69"/>
      <c r="F396" s="69"/>
      <c r="G396" s="69"/>
      <c r="H396" s="69"/>
      <c r="I396" s="69"/>
      <c r="J396" s="69"/>
      <c r="K396" s="69"/>
    </row>
  </sheetData>
  <mergeCells count="2">
    <mergeCell ref="A1:N3"/>
    <mergeCell ref="C396:K396"/>
  </mergeCells>
  <pageMargins left="0.35433070866141736" right="0.31496062992125984" top="0.19685039370078741" bottom="0.19685039370078741" header="0.31496062992125984" footer="0.31496062992125984"/>
  <pageSetup paperSize="9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24"/>
  <sheetViews>
    <sheetView tabSelected="1" topLeftCell="A364" workbookViewId="0">
      <pane xSplit="1" topLeftCell="C1" activePane="topRight" state="frozen"/>
      <selection activeCell="A94" sqref="A94"/>
      <selection pane="topRight" activeCell="M419" sqref="M419"/>
    </sheetView>
  </sheetViews>
  <sheetFormatPr defaultRowHeight="15"/>
  <cols>
    <col min="1" max="1" width="3.42578125" customWidth="1"/>
    <col min="2" max="2" width="19.5703125" style="18" customWidth="1"/>
    <col min="3" max="3" width="23.85546875" style="18" customWidth="1"/>
    <col min="4" max="4" width="8" style="18" customWidth="1"/>
    <col min="5" max="5" width="13" style="18" customWidth="1"/>
    <col min="6" max="6" width="6.5703125" style="9" customWidth="1"/>
    <col min="7" max="7" width="7.5703125" style="9" customWidth="1"/>
    <col min="8" max="8" width="6.85546875" style="9" customWidth="1"/>
    <col min="9" max="9" width="6.28515625" style="9" customWidth="1"/>
    <col min="10" max="10" width="8.42578125" style="26" customWidth="1"/>
    <col min="11" max="11" width="9.140625" style="26" customWidth="1"/>
    <col min="12" max="13" width="8.7109375" style="26" customWidth="1"/>
    <col min="14" max="14" width="8.7109375" customWidth="1"/>
  </cols>
  <sheetData>
    <row r="1" spans="1:14" ht="15.75" customHeight="1">
      <c r="A1" s="68" t="s">
        <v>90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5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44.25" customHeight="1">
      <c r="A4" s="2"/>
      <c r="B4" s="51" t="s">
        <v>0</v>
      </c>
      <c r="C4" s="46" t="s">
        <v>1</v>
      </c>
      <c r="D4" s="46" t="s">
        <v>38</v>
      </c>
      <c r="E4" s="46" t="s">
        <v>3</v>
      </c>
      <c r="F4" s="2">
        <v>5</v>
      </c>
      <c r="G4" s="4">
        <v>4</v>
      </c>
      <c r="H4" s="2">
        <v>3</v>
      </c>
      <c r="I4" s="2">
        <v>2</v>
      </c>
      <c r="J4" s="25" t="s">
        <v>39</v>
      </c>
      <c r="K4" s="25" t="s">
        <v>40</v>
      </c>
      <c r="L4" s="25" t="s">
        <v>2</v>
      </c>
      <c r="M4" s="25" t="s">
        <v>41</v>
      </c>
      <c r="N4" s="3" t="s">
        <v>69</v>
      </c>
    </row>
    <row r="5" spans="1:14" ht="15.75" customHeight="1">
      <c r="A5" s="5"/>
      <c r="B5" s="11" t="s">
        <v>11</v>
      </c>
      <c r="C5" s="11" t="s">
        <v>12</v>
      </c>
      <c r="D5" s="11" t="s">
        <v>43</v>
      </c>
      <c r="E5" s="11">
        <f>F5+G5+H5+I5</f>
        <v>14</v>
      </c>
      <c r="F5" s="5">
        <v>3</v>
      </c>
      <c r="G5" s="7">
        <v>6</v>
      </c>
      <c r="H5" s="5">
        <v>5</v>
      </c>
      <c r="I5" s="5">
        <v>0</v>
      </c>
      <c r="J5" s="8">
        <f t="shared" ref="J5:J63" si="0">100/E5*(F5+G5+H5)</f>
        <v>100</v>
      </c>
      <c r="K5" s="8">
        <f t="shared" ref="K5:K68" si="1">100/E5*(G5+F5)</f>
        <v>64.285714285714292</v>
      </c>
      <c r="L5" s="8">
        <f t="shared" ref="L5:L68" si="2">(F5*100+G5*64+H5*36+I5*16)/E5</f>
        <v>61.714285714285715</v>
      </c>
      <c r="M5" s="8">
        <f t="shared" ref="M5:M68" si="3">(F5*5+G5*4+H5*3+I5*2)/E5</f>
        <v>3.8571428571428572</v>
      </c>
      <c r="N5" s="8">
        <f t="shared" ref="N5:N68" si="4">(100*F5+80*G5)/E5</f>
        <v>55.714285714285715</v>
      </c>
    </row>
    <row r="6" spans="1:14" ht="15.75" customHeight="1">
      <c r="A6" s="5"/>
      <c r="B6" s="11"/>
      <c r="C6" s="11"/>
      <c r="D6" s="11" t="s">
        <v>44</v>
      </c>
      <c r="E6" s="11">
        <f t="shared" ref="E6:E29" si="5">F6+G6+H6+I6</f>
        <v>14</v>
      </c>
      <c r="F6" s="5">
        <v>2</v>
      </c>
      <c r="G6" s="7">
        <v>6</v>
      </c>
      <c r="H6" s="5">
        <v>6</v>
      </c>
      <c r="I6" s="5">
        <v>0</v>
      </c>
      <c r="J6" s="8">
        <f t="shared" si="0"/>
        <v>100</v>
      </c>
      <c r="K6" s="8">
        <f t="shared" si="1"/>
        <v>57.142857142857146</v>
      </c>
      <c r="L6" s="8">
        <f t="shared" si="2"/>
        <v>57.142857142857146</v>
      </c>
      <c r="M6" s="8">
        <f t="shared" si="3"/>
        <v>3.7142857142857144</v>
      </c>
      <c r="N6" s="8">
        <f t="shared" si="4"/>
        <v>48.571428571428569</v>
      </c>
    </row>
    <row r="7" spans="1:14" ht="15.75" customHeight="1">
      <c r="A7" s="5"/>
      <c r="B7" s="11"/>
      <c r="C7" s="11"/>
      <c r="D7" s="11" t="s">
        <v>54</v>
      </c>
      <c r="E7" s="11">
        <f t="shared" si="5"/>
        <v>17</v>
      </c>
      <c r="F7" s="5">
        <v>0</v>
      </c>
      <c r="G7" s="7">
        <v>8</v>
      </c>
      <c r="H7" s="5">
        <v>9</v>
      </c>
      <c r="I7" s="5">
        <v>0</v>
      </c>
      <c r="J7" s="8">
        <f t="shared" si="0"/>
        <v>100</v>
      </c>
      <c r="K7" s="8">
        <f t="shared" si="1"/>
        <v>47.058823529411768</v>
      </c>
      <c r="L7" s="8">
        <f t="shared" si="2"/>
        <v>49.176470588235297</v>
      </c>
      <c r="M7" s="8">
        <f t="shared" si="3"/>
        <v>3.4705882352941178</v>
      </c>
      <c r="N7" s="8">
        <f t="shared" si="4"/>
        <v>37.647058823529413</v>
      </c>
    </row>
    <row r="8" spans="1:14" s="12" customFormat="1" ht="15.75" customHeight="1">
      <c r="A8" s="10"/>
      <c r="B8" s="11"/>
      <c r="C8" s="11"/>
      <c r="D8" s="11"/>
      <c r="E8" s="11">
        <f>SUM(E5:E7)</f>
        <v>45</v>
      </c>
      <c r="F8" s="11">
        <f t="shared" ref="F8:I8" si="6">SUM(F5:F7)</f>
        <v>5</v>
      </c>
      <c r="G8" s="11">
        <f t="shared" si="6"/>
        <v>20</v>
      </c>
      <c r="H8" s="11">
        <f t="shared" si="6"/>
        <v>20</v>
      </c>
      <c r="I8" s="11">
        <f t="shared" si="6"/>
        <v>0</v>
      </c>
      <c r="J8" s="39">
        <f t="shared" si="0"/>
        <v>100</v>
      </c>
      <c r="K8" s="39">
        <f t="shared" si="1"/>
        <v>55.555555555555557</v>
      </c>
      <c r="L8" s="39">
        <f t="shared" si="2"/>
        <v>55.555555555555557</v>
      </c>
      <c r="M8" s="39">
        <f t="shared" si="3"/>
        <v>3.6666666666666665</v>
      </c>
      <c r="N8" s="39">
        <f t="shared" si="4"/>
        <v>46.666666666666664</v>
      </c>
    </row>
    <row r="9" spans="1:14" ht="15.75" customHeight="1">
      <c r="A9" s="5"/>
      <c r="B9" s="11"/>
      <c r="C9" s="11" t="s">
        <v>15</v>
      </c>
      <c r="D9" s="11" t="s">
        <v>55</v>
      </c>
      <c r="E9" s="11">
        <f t="shared" si="5"/>
        <v>19</v>
      </c>
      <c r="F9" s="5">
        <v>6</v>
      </c>
      <c r="G9" s="7">
        <v>8</v>
      </c>
      <c r="H9" s="5">
        <v>5</v>
      </c>
      <c r="I9" s="5">
        <v>0</v>
      </c>
      <c r="J9" s="8">
        <f t="shared" si="0"/>
        <v>100</v>
      </c>
      <c r="K9" s="8">
        <f t="shared" si="1"/>
        <v>73.684210526315795</v>
      </c>
      <c r="L9" s="8">
        <f t="shared" si="2"/>
        <v>68</v>
      </c>
      <c r="M9" s="8">
        <f t="shared" si="3"/>
        <v>4.0526315789473681</v>
      </c>
      <c r="N9" s="8">
        <f t="shared" si="4"/>
        <v>65.263157894736835</v>
      </c>
    </row>
    <row r="10" spans="1:14" ht="15.75" customHeight="1">
      <c r="A10" s="5"/>
      <c r="B10" s="11"/>
      <c r="C10" s="11"/>
      <c r="D10" s="11" t="s">
        <v>49</v>
      </c>
      <c r="E10" s="11">
        <f t="shared" si="5"/>
        <v>14</v>
      </c>
      <c r="F10" s="5">
        <v>6</v>
      </c>
      <c r="G10" s="7">
        <v>6</v>
      </c>
      <c r="H10" s="5">
        <v>2</v>
      </c>
      <c r="I10" s="5">
        <v>0</v>
      </c>
      <c r="J10" s="8">
        <f t="shared" si="0"/>
        <v>100</v>
      </c>
      <c r="K10" s="8">
        <f t="shared" si="1"/>
        <v>85.714285714285722</v>
      </c>
      <c r="L10" s="8">
        <f t="shared" si="2"/>
        <v>75.428571428571431</v>
      </c>
      <c r="M10" s="8">
        <f t="shared" si="3"/>
        <v>4.2857142857142856</v>
      </c>
      <c r="N10" s="8">
        <f t="shared" si="4"/>
        <v>77.142857142857139</v>
      </c>
    </row>
    <row r="11" spans="1:14" ht="15.75" customHeight="1">
      <c r="A11" s="5"/>
      <c r="B11" s="11"/>
      <c r="C11" s="11"/>
      <c r="D11" s="11" t="s">
        <v>71</v>
      </c>
      <c r="E11" s="11">
        <f t="shared" si="5"/>
        <v>20</v>
      </c>
      <c r="F11" s="5">
        <v>6</v>
      </c>
      <c r="G11" s="7">
        <v>12</v>
      </c>
      <c r="H11" s="5">
        <v>2</v>
      </c>
      <c r="I11" s="5">
        <v>0</v>
      </c>
      <c r="J11" s="8">
        <f t="shared" si="0"/>
        <v>100</v>
      </c>
      <c r="K11" s="8">
        <f t="shared" si="1"/>
        <v>90</v>
      </c>
      <c r="L11" s="8">
        <f t="shared" si="2"/>
        <v>72</v>
      </c>
      <c r="M11" s="8">
        <f t="shared" si="3"/>
        <v>4.2</v>
      </c>
      <c r="N11" s="8">
        <f t="shared" si="4"/>
        <v>78</v>
      </c>
    </row>
    <row r="12" spans="1:14" ht="15.75" customHeight="1">
      <c r="A12" s="5"/>
      <c r="B12" s="11"/>
      <c r="C12" s="11"/>
      <c r="D12" s="11">
        <v>10</v>
      </c>
      <c r="E12" s="11">
        <f t="shared" si="5"/>
        <v>18</v>
      </c>
      <c r="F12" s="5">
        <v>8</v>
      </c>
      <c r="G12" s="7">
        <v>8</v>
      </c>
      <c r="H12" s="5">
        <v>2</v>
      </c>
      <c r="I12" s="5">
        <v>0</v>
      </c>
      <c r="J12" s="8">
        <f t="shared" si="0"/>
        <v>100</v>
      </c>
      <c r="K12" s="8">
        <f t="shared" si="1"/>
        <v>88.888888888888886</v>
      </c>
      <c r="L12" s="8">
        <f t="shared" si="2"/>
        <v>76.888888888888886</v>
      </c>
      <c r="M12" s="8">
        <f t="shared" si="3"/>
        <v>4.333333333333333</v>
      </c>
      <c r="N12" s="8">
        <f t="shared" si="4"/>
        <v>80</v>
      </c>
    </row>
    <row r="13" spans="1:14" ht="15.75" customHeight="1">
      <c r="A13" s="5"/>
      <c r="B13" s="11"/>
      <c r="C13" s="11"/>
      <c r="D13" s="11">
        <v>11</v>
      </c>
      <c r="E13" s="11">
        <f t="shared" si="5"/>
        <v>16</v>
      </c>
      <c r="F13" s="5">
        <v>11</v>
      </c>
      <c r="G13" s="7">
        <v>3</v>
      </c>
      <c r="H13" s="5">
        <v>2</v>
      </c>
      <c r="I13" s="5">
        <v>0</v>
      </c>
      <c r="J13" s="8">
        <f t="shared" si="0"/>
        <v>100</v>
      </c>
      <c r="K13" s="8">
        <f t="shared" si="1"/>
        <v>87.5</v>
      </c>
      <c r="L13" s="8">
        <f t="shared" si="2"/>
        <v>85.25</v>
      </c>
      <c r="M13" s="8">
        <f t="shared" si="3"/>
        <v>4.5625</v>
      </c>
      <c r="N13" s="8">
        <f t="shared" si="4"/>
        <v>83.75</v>
      </c>
    </row>
    <row r="14" spans="1:14" s="12" customFormat="1" ht="15.75" customHeight="1">
      <c r="A14" s="10"/>
      <c r="B14" s="11"/>
      <c r="C14" s="11"/>
      <c r="D14" s="11"/>
      <c r="E14" s="11">
        <f>SUM(E9:E13)</f>
        <v>87</v>
      </c>
      <c r="F14" s="11">
        <f t="shared" ref="F14:I14" si="7">SUM(F9:F13)</f>
        <v>37</v>
      </c>
      <c r="G14" s="11">
        <f t="shared" si="7"/>
        <v>37</v>
      </c>
      <c r="H14" s="11">
        <f t="shared" si="7"/>
        <v>13</v>
      </c>
      <c r="I14" s="11">
        <f t="shared" si="7"/>
        <v>0</v>
      </c>
      <c r="J14" s="39">
        <f t="shared" si="0"/>
        <v>100</v>
      </c>
      <c r="K14" s="39">
        <f t="shared" si="1"/>
        <v>85.057471264367805</v>
      </c>
      <c r="L14" s="39">
        <f t="shared" si="2"/>
        <v>75.1264367816092</v>
      </c>
      <c r="M14" s="39">
        <f t="shared" si="3"/>
        <v>4.2758620689655169</v>
      </c>
      <c r="N14" s="39">
        <f t="shared" si="4"/>
        <v>76.551724137931032</v>
      </c>
    </row>
    <row r="15" spans="1:14" ht="15.75" customHeight="1">
      <c r="A15" s="5"/>
      <c r="B15" s="11"/>
      <c r="C15" s="11" t="s">
        <v>6</v>
      </c>
      <c r="D15" s="11" t="s">
        <v>50</v>
      </c>
      <c r="E15" s="11">
        <f t="shared" si="5"/>
        <v>17</v>
      </c>
      <c r="F15" s="5">
        <v>3</v>
      </c>
      <c r="G15" s="7">
        <v>3</v>
      </c>
      <c r="H15" s="5">
        <v>11</v>
      </c>
      <c r="I15" s="5">
        <v>0</v>
      </c>
      <c r="J15" s="8">
        <f t="shared" si="0"/>
        <v>100</v>
      </c>
      <c r="K15" s="8">
        <f t="shared" si="1"/>
        <v>35.294117647058826</v>
      </c>
      <c r="L15" s="8">
        <f t="shared" si="2"/>
        <v>52.235294117647058</v>
      </c>
      <c r="M15" s="8">
        <f t="shared" si="3"/>
        <v>3.5294117647058822</v>
      </c>
      <c r="N15" s="8">
        <f t="shared" si="4"/>
        <v>31.764705882352942</v>
      </c>
    </row>
    <row r="16" spans="1:14" ht="15.75" customHeight="1">
      <c r="A16" s="5"/>
      <c r="B16" s="11"/>
      <c r="C16" s="11"/>
      <c r="D16" s="11" t="s">
        <v>46</v>
      </c>
      <c r="E16" s="11">
        <f t="shared" si="5"/>
        <v>16</v>
      </c>
      <c r="F16" s="5">
        <v>1</v>
      </c>
      <c r="G16" s="7">
        <v>4</v>
      </c>
      <c r="H16" s="5">
        <v>11</v>
      </c>
      <c r="I16" s="5">
        <v>0</v>
      </c>
      <c r="J16" s="8">
        <f t="shared" si="0"/>
        <v>100</v>
      </c>
      <c r="K16" s="8">
        <f t="shared" si="1"/>
        <v>31.25</v>
      </c>
      <c r="L16" s="8">
        <f t="shared" si="2"/>
        <v>47</v>
      </c>
      <c r="M16" s="8">
        <f t="shared" si="3"/>
        <v>3.375</v>
      </c>
      <c r="N16" s="8">
        <f t="shared" si="4"/>
        <v>26.25</v>
      </c>
    </row>
    <row r="17" spans="1:14" s="18" customFormat="1" ht="15.75" customHeight="1">
      <c r="A17" s="65"/>
      <c r="B17" s="11"/>
      <c r="C17" s="11"/>
      <c r="D17" s="11"/>
      <c r="E17" s="11">
        <f>SUM(E15:E16)</f>
        <v>33</v>
      </c>
      <c r="F17" s="11">
        <f t="shared" ref="F17:I17" si="8">SUM(F15:F16)</f>
        <v>4</v>
      </c>
      <c r="G17" s="11">
        <f t="shared" si="8"/>
        <v>7</v>
      </c>
      <c r="H17" s="11">
        <f t="shared" si="8"/>
        <v>22</v>
      </c>
      <c r="I17" s="11">
        <f t="shared" si="8"/>
        <v>0</v>
      </c>
      <c r="J17" s="39">
        <f t="shared" si="0"/>
        <v>100</v>
      </c>
      <c r="K17" s="39">
        <f t="shared" si="1"/>
        <v>33.333333333333336</v>
      </c>
      <c r="L17" s="39">
        <f t="shared" si="2"/>
        <v>49.696969696969695</v>
      </c>
      <c r="M17" s="39">
        <f t="shared" si="3"/>
        <v>3.4545454545454546</v>
      </c>
      <c r="N17" s="39">
        <f t="shared" si="4"/>
        <v>29.09090909090909</v>
      </c>
    </row>
    <row r="18" spans="1:14" ht="15.75" customHeight="1">
      <c r="A18" s="5"/>
      <c r="B18" s="11"/>
      <c r="C18" s="11" t="s">
        <v>37</v>
      </c>
      <c r="D18" s="11" t="s">
        <v>51</v>
      </c>
      <c r="E18" s="11">
        <f t="shared" si="5"/>
        <v>20</v>
      </c>
      <c r="F18" s="5">
        <v>3</v>
      </c>
      <c r="G18" s="7">
        <v>9</v>
      </c>
      <c r="H18" s="5">
        <v>8</v>
      </c>
      <c r="I18" s="5">
        <v>0</v>
      </c>
      <c r="J18" s="8">
        <f t="shared" si="0"/>
        <v>100</v>
      </c>
      <c r="K18" s="8">
        <f t="shared" si="1"/>
        <v>60</v>
      </c>
      <c r="L18" s="8">
        <f t="shared" si="2"/>
        <v>58.2</v>
      </c>
      <c r="M18" s="8">
        <f t="shared" si="3"/>
        <v>3.75</v>
      </c>
      <c r="N18" s="8">
        <f t="shared" si="4"/>
        <v>51</v>
      </c>
    </row>
    <row r="19" spans="1:14" ht="15.75" customHeight="1">
      <c r="A19" s="5"/>
      <c r="B19" s="11"/>
      <c r="C19" s="11"/>
      <c r="D19" s="11" t="s">
        <v>45</v>
      </c>
      <c r="E19" s="11">
        <f t="shared" si="5"/>
        <v>15</v>
      </c>
      <c r="F19" s="5">
        <v>3</v>
      </c>
      <c r="G19" s="7">
        <v>5</v>
      </c>
      <c r="H19" s="5">
        <v>7</v>
      </c>
      <c r="I19" s="5">
        <v>0</v>
      </c>
      <c r="J19" s="8">
        <f t="shared" si="0"/>
        <v>100</v>
      </c>
      <c r="K19" s="8">
        <f t="shared" si="1"/>
        <v>53.333333333333336</v>
      </c>
      <c r="L19" s="8">
        <f t="shared" si="2"/>
        <v>58.133333333333333</v>
      </c>
      <c r="M19" s="8">
        <f t="shared" si="3"/>
        <v>3.7333333333333334</v>
      </c>
      <c r="N19" s="8">
        <f t="shared" si="4"/>
        <v>46.666666666666664</v>
      </c>
    </row>
    <row r="20" spans="1:14" s="12" customFormat="1" ht="15.75" customHeight="1">
      <c r="A20" s="10"/>
      <c r="B20" s="11"/>
      <c r="C20" s="11"/>
      <c r="D20" s="11" t="s">
        <v>72</v>
      </c>
      <c r="E20" s="11">
        <f t="shared" si="5"/>
        <v>15</v>
      </c>
      <c r="F20" s="5">
        <v>0</v>
      </c>
      <c r="G20" s="7">
        <v>4</v>
      </c>
      <c r="H20" s="5">
        <v>11</v>
      </c>
      <c r="I20" s="5">
        <v>0</v>
      </c>
      <c r="J20" s="8">
        <f t="shared" si="0"/>
        <v>100</v>
      </c>
      <c r="K20" s="8">
        <f t="shared" si="1"/>
        <v>26.666666666666668</v>
      </c>
      <c r="L20" s="8">
        <f t="shared" si="2"/>
        <v>43.466666666666669</v>
      </c>
      <c r="M20" s="8">
        <f t="shared" si="3"/>
        <v>3.2666666666666666</v>
      </c>
      <c r="N20" s="8">
        <f t="shared" si="4"/>
        <v>21.333333333333332</v>
      </c>
    </row>
    <row r="21" spans="1:14" s="12" customFormat="1" ht="15.75" customHeight="1">
      <c r="A21" s="10"/>
      <c r="B21" s="11"/>
      <c r="C21" s="11"/>
      <c r="D21" s="11" t="s">
        <v>47</v>
      </c>
      <c r="E21" s="11">
        <f t="shared" si="5"/>
        <v>16</v>
      </c>
      <c r="F21" s="5">
        <v>3</v>
      </c>
      <c r="G21" s="7">
        <v>8</v>
      </c>
      <c r="H21" s="5">
        <v>5</v>
      </c>
      <c r="I21" s="5">
        <v>0</v>
      </c>
      <c r="J21" s="8">
        <f t="shared" si="0"/>
        <v>100</v>
      </c>
      <c r="K21" s="8">
        <f t="shared" si="1"/>
        <v>68.75</v>
      </c>
      <c r="L21" s="8">
        <f t="shared" si="2"/>
        <v>62</v>
      </c>
      <c r="M21" s="8">
        <f t="shared" si="3"/>
        <v>3.875</v>
      </c>
      <c r="N21" s="8">
        <f t="shared" si="4"/>
        <v>58.75</v>
      </c>
    </row>
    <row r="22" spans="1:14" s="41" customFormat="1" ht="15.75" customHeight="1">
      <c r="A22" s="65"/>
      <c r="B22" s="11"/>
      <c r="C22" s="11"/>
      <c r="D22" s="11"/>
      <c r="E22" s="11">
        <f>SUM(E18:E21)</f>
        <v>66</v>
      </c>
      <c r="F22" s="11">
        <f t="shared" ref="F22:I22" si="9">SUM(F18:F21)</f>
        <v>9</v>
      </c>
      <c r="G22" s="11">
        <f t="shared" si="9"/>
        <v>26</v>
      </c>
      <c r="H22" s="11">
        <f t="shared" si="9"/>
        <v>31</v>
      </c>
      <c r="I22" s="11">
        <f t="shared" si="9"/>
        <v>0</v>
      </c>
      <c r="J22" s="39">
        <f t="shared" si="0"/>
        <v>100</v>
      </c>
      <c r="K22" s="39">
        <f t="shared" si="1"/>
        <v>53.030303030303031</v>
      </c>
      <c r="L22" s="39">
        <f t="shared" si="2"/>
        <v>55.757575757575758</v>
      </c>
      <c r="M22" s="39">
        <f t="shared" si="3"/>
        <v>3.6666666666666665</v>
      </c>
      <c r="N22" s="39">
        <f t="shared" si="4"/>
        <v>45.151515151515149</v>
      </c>
    </row>
    <row r="23" spans="1:14" ht="15.75" customHeight="1">
      <c r="A23" s="5"/>
      <c r="B23" s="11"/>
      <c r="C23" s="11" t="s">
        <v>31</v>
      </c>
      <c r="D23" s="11" t="s">
        <v>56</v>
      </c>
      <c r="E23" s="11">
        <f t="shared" si="5"/>
        <v>12</v>
      </c>
      <c r="F23" s="5">
        <v>2</v>
      </c>
      <c r="G23" s="7">
        <v>3</v>
      </c>
      <c r="H23" s="5">
        <v>7</v>
      </c>
      <c r="I23" s="5">
        <v>0</v>
      </c>
      <c r="J23" s="8">
        <f t="shared" si="0"/>
        <v>100</v>
      </c>
      <c r="K23" s="8">
        <f t="shared" si="1"/>
        <v>41.666666666666671</v>
      </c>
      <c r="L23" s="8">
        <f t="shared" si="2"/>
        <v>53.666666666666664</v>
      </c>
      <c r="M23" s="8">
        <f t="shared" si="3"/>
        <v>3.5833333333333335</v>
      </c>
      <c r="N23" s="8">
        <f t="shared" si="4"/>
        <v>36.666666666666664</v>
      </c>
    </row>
    <row r="24" spans="1:14" ht="15.75" customHeight="1">
      <c r="A24" s="5"/>
      <c r="B24" s="11"/>
      <c r="C24" s="11"/>
      <c r="D24" s="11" t="s">
        <v>53</v>
      </c>
      <c r="E24" s="11">
        <f t="shared" si="5"/>
        <v>15</v>
      </c>
      <c r="F24" s="5">
        <v>0</v>
      </c>
      <c r="G24" s="7">
        <v>2</v>
      </c>
      <c r="H24" s="5">
        <v>12</v>
      </c>
      <c r="I24" s="5">
        <v>1</v>
      </c>
      <c r="J24" s="8">
        <f t="shared" si="0"/>
        <v>93.333333333333343</v>
      </c>
      <c r="K24" s="8">
        <f t="shared" si="1"/>
        <v>13.333333333333334</v>
      </c>
      <c r="L24" s="8">
        <f t="shared" si="2"/>
        <v>38.4</v>
      </c>
      <c r="M24" s="8">
        <f t="shared" si="3"/>
        <v>3.0666666666666669</v>
      </c>
      <c r="N24" s="8">
        <f t="shared" si="4"/>
        <v>10.666666666666666</v>
      </c>
    </row>
    <row r="25" spans="1:14" s="18" customFormat="1" ht="15.75" customHeight="1">
      <c r="A25" s="65"/>
      <c r="B25" s="11"/>
      <c r="C25" s="11"/>
      <c r="D25" s="11"/>
      <c r="E25" s="11">
        <f>SUM(E23:E24)</f>
        <v>27</v>
      </c>
      <c r="F25" s="11">
        <f t="shared" ref="F25:I25" si="10">SUM(F23:F24)</f>
        <v>2</v>
      </c>
      <c r="G25" s="11">
        <f t="shared" si="10"/>
        <v>5</v>
      </c>
      <c r="H25" s="11">
        <f t="shared" si="10"/>
        <v>19</v>
      </c>
      <c r="I25" s="11">
        <f t="shared" si="10"/>
        <v>1</v>
      </c>
      <c r="J25" s="39">
        <f t="shared" si="0"/>
        <v>96.296296296296291</v>
      </c>
      <c r="K25" s="39">
        <f t="shared" si="1"/>
        <v>25.925925925925927</v>
      </c>
      <c r="L25" s="39">
        <f t="shared" si="2"/>
        <v>45.185185185185183</v>
      </c>
      <c r="M25" s="39">
        <f t="shared" si="3"/>
        <v>3.2962962962962963</v>
      </c>
      <c r="N25" s="39">
        <f t="shared" si="4"/>
        <v>22.222222222222221</v>
      </c>
    </row>
    <row r="26" spans="1:14" ht="15.75" customHeight="1">
      <c r="A26" s="5"/>
      <c r="B26" s="11"/>
      <c r="C26" s="11" t="s">
        <v>75</v>
      </c>
      <c r="D26" s="11" t="s">
        <v>48</v>
      </c>
      <c r="E26" s="11">
        <f t="shared" si="5"/>
        <v>16</v>
      </c>
      <c r="F26" s="5">
        <v>1</v>
      </c>
      <c r="G26" s="7">
        <v>7</v>
      </c>
      <c r="H26" s="5">
        <v>8</v>
      </c>
      <c r="I26" s="5">
        <v>0</v>
      </c>
      <c r="J26" s="8">
        <f t="shared" si="0"/>
        <v>100</v>
      </c>
      <c r="K26" s="8">
        <f t="shared" si="1"/>
        <v>50</v>
      </c>
      <c r="L26" s="8">
        <f t="shared" si="2"/>
        <v>52.25</v>
      </c>
      <c r="M26" s="8">
        <f t="shared" si="3"/>
        <v>3.5625</v>
      </c>
      <c r="N26" s="8">
        <f t="shared" si="4"/>
        <v>41.25</v>
      </c>
    </row>
    <row r="27" spans="1:14" ht="15.75" customHeight="1">
      <c r="A27" s="5"/>
      <c r="B27" s="11"/>
      <c r="C27" s="11"/>
      <c r="D27" s="11" t="s">
        <v>74</v>
      </c>
      <c r="E27" s="11">
        <f t="shared" si="5"/>
        <v>15</v>
      </c>
      <c r="F27" s="5">
        <v>0</v>
      </c>
      <c r="G27" s="7">
        <v>0</v>
      </c>
      <c r="H27" s="5">
        <v>15</v>
      </c>
      <c r="I27" s="5">
        <v>0</v>
      </c>
      <c r="J27" s="8">
        <f t="shared" si="0"/>
        <v>100</v>
      </c>
      <c r="K27" s="8">
        <f t="shared" si="1"/>
        <v>0</v>
      </c>
      <c r="L27" s="8">
        <f t="shared" si="2"/>
        <v>36</v>
      </c>
      <c r="M27" s="8">
        <f t="shared" si="3"/>
        <v>3</v>
      </c>
      <c r="N27" s="8">
        <f t="shared" si="4"/>
        <v>0</v>
      </c>
    </row>
    <row r="28" spans="1:14" s="52" customFormat="1" ht="15.75" customHeight="1">
      <c r="A28" s="55"/>
      <c r="B28" s="6"/>
      <c r="C28" s="11"/>
      <c r="D28" s="11"/>
      <c r="E28" s="11">
        <f>SUM(E26:E27)</f>
        <v>31</v>
      </c>
      <c r="F28" s="11">
        <f t="shared" ref="F28:I28" si="11">SUM(F26:F27)</f>
        <v>1</v>
      </c>
      <c r="G28" s="11">
        <f t="shared" si="11"/>
        <v>7</v>
      </c>
      <c r="H28" s="11">
        <f t="shared" si="11"/>
        <v>23</v>
      </c>
      <c r="I28" s="11">
        <f t="shared" si="11"/>
        <v>0</v>
      </c>
      <c r="J28" s="8">
        <f t="shared" si="0"/>
        <v>100</v>
      </c>
      <c r="K28" s="8">
        <f t="shared" si="1"/>
        <v>25.806451612903224</v>
      </c>
      <c r="L28" s="8">
        <f t="shared" si="2"/>
        <v>44.387096774193552</v>
      </c>
      <c r="M28" s="8">
        <f t="shared" si="3"/>
        <v>3.2903225806451615</v>
      </c>
      <c r="N28" s="8">
        <f t="shared" si="4"/>
        <v>21.29032258064516</v>
      </c>
    </row>
    <row r="29" spans="1:14" s="52" customFormat="1" ht="15.75" customHeight="1">
      <c r="A29" s="55"/>
      <c r="B29" s="6"/>
      <c r="C29" s="11" t="s">
        <v>76</v>
      </c>
      <c r="D29" s="11" t="s">
        <v>42</v>
      </c>
      <c r="E29" s="11">
        <f t="shared" si="5"/>
        <v>18</v>
      </c>
      <c r="F29" s="6">
        <v>2</v>
      </c>
      <c r="G29" s="6">
        <v>3</v>
      </c>
      <c r="H29" s="6">
        <v>13</v>
      </c>
      <c r="I29" s="6">
        <v>0</v>
      </c>
      <c r="J29" s="8">
        <f t="shared" si="0"/>
        <v>100</v>
      </c>
      <c r="K29" s="8">
        <f t="shared" si="1"/>
        <v>27.777777777777779</v>
      </c>
      <c r="L29" s="8">
        <f t="shared" si="2"/>
        <v>47.777777777777779</v>
      </c>
      <c r="M29" s="8">
        <f t="shared" si="3"/>
        <v>3.3888888888888888</v>
      </c>
      <c r="N29" s="8">
        <f t="shared" si="4"/>
        <v>24.444444444444443</v>
      </c>
    </row>
    <row r="30" spans="1:14" s="12" customFormat="1" ht="15.75" customHeight="1">
      <c r="A30" s="10"/>
      <c r="B30" s="11"/>
      <c r="C30" s="11"/>
      <c r="D30" s="11"/>
      <c r="E30" s="11">
        <f>E29+E28+E25+E22+E17+E14+E8</f>
        <v>307</v>
      </c>
      <c r="F30" s="11">
        <f t="shared" ref="F30:I30" si="12">F29+F28+F25+F22+F17+F14+F8</f>
        <v>60</v>
      </c>
      <c r="G30" s="11">
        <f t="shared" si="12"/>
        <v>105</v>
      </c>
      <c r="H30" s="11">
        <f t="shared" si="12"/>
        <v>141</v>
      </c>
      <c r="I30" s="11">
        <f t="shared" si="12"/>
        <v>1</v>
      </c>
      <c r="J30" s="39">
        <f t="shared" si="0"/>
        <v>99.67426710097719</v>
      </c>
      <c r="K30" s="39">
        <f t="shared" si="1"/>
        <v>53.745928338762212</v>
      </c>
      <c r="L30" s="39">
        <f t="shared" si="2"/>
        <v>58.019543973941367</v>
      </c>
      <c r="M30" s="39">
        <f t="shared" si="3"/>
        <v>3.7296416938110748</v>
      </c>
      <c r="N30" s="39">
        <f t="shared" si="4"/>
        <v>46.905537459283387</v>
      </c>
    </row>
    <row r="31" spans="1:14" s="12" customFormat="1" ht="15.75" customHeight="1">
      <c r="A31" s="10"/>
      <c r="B31" s="11" t="s">
        <v>80</v>
      </c>
      <c r="C31" s="11" t="s">
        <v>12</v>
      </c>
      <c r="D31" s="11" t="s">
        <v>43</v>
      </c>
      <c r="E31" s="11">
        <f>F31+G31+H31+I31</f>
        <v>14</v>
      </c>
      <c r="F31" s="5">
        <v>7</v>
      </c>
      <c r="G31" s="7">
        <v>5</v>
      </c>
      <c r="H31" s="5">
        <v>2</v>
      </c>
      <c r="I31" s="5">
        <v>0</v>
      </c>
      <c r="J31" s="8">
        <f t="shared" si="0"/>
        <v>100</v>
      </c>
      <c r="K31" s="8">
        <f t="shared" si="1"/>
        <v>85.714285714285722</v>
      </c>
      <c r="L31" s="8">
        <f t="shared" si="2"/>
        <v>78</v>
      </c>
      <c r="M31" s="8">
        <f t="shared" si="3"/>
        <v>4.3571428571428568</v>
      </c>
      <c r="N31" s="8">
        <f t="shared" si="4"/>
        <v>78.571428571428569</v>
      </c>
    </row>
    <row r="32" spans="1:14" s="12" customFormat="1" ht="15.75" customHeight="1">
      <c r="A32" s="10"/>
      <c r="B32" s="11"/>
      <c r="C32" s="11"/>
      <c r="D32" s="11" t="s">
        <v>44</v>
      </c>
      <c r="E32" s="11">
        <f t="shared" ref="E32:E33" si="13">F32+G32+H32+I32</f>
        <v>14</v>
      </c>
      <c r="F32" s="5">
        <v>4</v>
      </c>
      <c r="G32" s="7">
        <v>9</v>
      </c>
      <c r="H32" s="5">
        <v>1</v>
      </c>
      <c r="I32" s="5">
        <v>0</v>
      </c>
      <c r="J32" s="8">
        <f t="shared" si="0"/>
        <v>100</v>
      </c>
      <c r="K32" s="8">
        <f t="shared" si="1"/>
        <v>92.857142857142861</v>
      </c>
      <c r="L32" s="8">
        <f t="shared" si="2"/>
        <v>72.285714285714292</v>
      </c>
      <c r="M32" s="8">
        <f t="shared" si="3"/>
        <v>4.2142857142857144</v>
      </c>
      <c r="N32" s="8">
        <f t="shared" si="4"/>
        <v>80</v>
      </c>
    </row>
    <row r="33" spans="1:14" s="12" customFormat="1" ht="15.75" customHeight="1">
      <c r="A33" s="10"/>
      <c r="B33" s="11"/>
      <c r="C33" s="11"/>
      <c r="D33" s="11" t="s">
        <v>54</v>
      </c>
      <c r="E33" s="11">
        <f t="shared" si="13"/>
        <v>17</v>
      </c>
      <c r="F33" s="5">
        <v>5</v>
      </c>
      <c r="G33" s="7">
        <v>5</v>
      </c>
      <c r="H33" s="5">
        <v>7</v>
      </c>
      <c r="I33" s="5">
        <v>0</v>
      </c>
      <c r="J33" s="8">
        <f t="shared" si="0"/>
        <v>100</v>
      </c>
      <c r="K33" s="8">
        <f t="shared" si="1"/>
        <v>58.82352941176471</v>
      </c>
      <c r="L33" s="8">
        <f t="shared" si="2"/>
        <v>63.058823529411768</v>
      </c>
      <c r="M33" s="8">
        <f t="shared" si="3"/>
        <v>3.8823529411764706</v>
      </c>
      <c r="N33" s="8">
        <f t="shared" si="4"/>
        <v>52.941176470588232</v>
      </c>
    </row>
    <row r="34" spans="1:14" s="12" customFormat="1" ht="15.75" customHeight="1">
      <c r="A34" s="10"/>
      <c r="B34" s="11"/>
      <c r="C34" s="11"/>
      <c r="D34" s="11"/>
      <c r="E34" s="11">
        <f>SUM(E31:E33)</f>
        <v>45</v>
      </c>
      <c r="F34" s="11">
        <f t="shared" ref="F34:I34" si="14">SUM(F31:F33)</f>
        <v>16</v>
      </c>
      <c r="G34" s="11">
        <f t="shared" si="14"/>
        <v>19</v>
      </c>
      <c r="H34" s="11">
        <f t="shared" si="14"/>
        <v>10</v>
      </c>
      <c r="I34" s="11">
        <f t="shared" si="14"/>
        <v>0</v>
      </c>
      <c r="J34" s="39">
        <f t="shared" si="0"/>
        <v>100</v>
      </c>
      <c r="K34" s="39">
        <f t="shared" si="1"/>
        <v>77.777777777777786</v>
      </c>
      <c r="L34" s="39">
        <f t="shared" si="2"/>
        <v>70.577777777777783</v>
      </c>
      <c r="M34" s="39">
        <f t="shared" si="3"/>
        <v>4.1333333333333337</v>
      </c>
      <c r="N34" s="39">
        <f t="shared" si="4"/>
        <v>69.333333333333329</v>
      </c>
    </row>
    <row r="35" spans="1:14" s="12" customFormat="1" ht="15.75" customHeight="1">
      <c r="A35" s="10"/>
      <c r="B35" s="11"/>
      <c r="C35" s="11" t="s">
        <v>15</v>
      </c>
      <c r="D35" s="11" t="s">
        <v>55</v>
      </c>
      <c r="E35" s="11">
        <f t="shared" ref="E35:E63" si="15">F35+G35+H35+I35</f>
        <v>19</v>
      </c>
      <c r="F35" s="5">
        <v>12</v>
      </c>
      <c r="G35" s="7">
        <v>4</v>
      </c>
      <c r="H35" s="5">
        <v>3</v>
      </c>
      <c r="I35" s="5">
        <v>0</v>
      </c>
      <c r="J35" s="8">
        <f t="shared" si="0"/>
        <v>100</v>
      </c>
      <c r="K35" s="8">
        <f t="shared" si="1"/>
        <v>84.21052631578948</v>
      </c>
      <c r="L35" s="8">
        <f t="shared" si="2"/>
        <v>82.315789473684205</v>
      </c>
      <c r="M35" s="8">
        <f t="shared" si="3"/>
        <v>4.4736842105263159</v>
      </c>
      <c r="N35" s="8">
        <f t="shared" si="4"/>
        <v>80</v>
      </c>
    </row>
    <row r="36" spans="1:14" s="12" customFormat="1" ht="15.75" customHeight="1">
      <c r="A36" s="10"/>
      <c r="B36" s="11"/>
      <c r="C36" s="11"/>
      <c r="D36" s="11" t="s">
        <v>49</v>
      </c>
      <c r="E36" s="11">
        <f t="shared" si="15"/>
        <v>14</v>
      </c>
      <c r="F36" s="5">
        <v>11</v>
      </c>
      <c r="G36" s="7">
        <v>3</v>
      </c>
      <c r="H36" s="5">
        <v>0</v>
      </c>
      <c r="I36" s="5">
        <v>0</v>
      </c>
      <c r="J36" s="8">
        <f t="shared" si="0"/>
        <v>100</v>
      </c>
      <c r="K36" s="8">
        <f t="shared" si="1"/>
        <v>100</v>
      </c>
      <c r="L36" s="8">
        <f t="shared" si="2"/>
        <v>92.285714285714292</v>
      </c>
      <c r="M36" s="8">
        <f t="shared" si="3"/>
        <v>4.7857142857142856</v>
      </c>
      <c r="N36" s="8">
        <f t="shared" si="4"/>
        <v>95.714285714285708</v>
      </c>
    </row>
    <row r="37" spans="1:14" s="12" customFormat="1" ht="15.75" customHeight="1">
      <c r="A37" s="10"/>
      <c r="B37" s="11"/>
      <c r="C37" s="11"/>
      <c r="D37" s="11" t="s">
        <v>71</v>
      </c>
      <c r="E37" s="11">
        <f t="shared" si="15"/>
        <v>20</v>
      </c>
      <c r="F37" s="5">
        <v>16</v>
      </c>
      <c r="G37" s="7">
        <v>4</v>
      </c>
      <c r="H37" s="5">
        <v>0</v>
      </c>
      <c r="I37" s="5">
        <v>0</v>
      </c>
      <c r="J37" s="8">
        <f t="shared" si="0"/>
        <v>100</v>
      </c>
      <c r="K37" s="8">
        <f t="shared" si="1"/>
        <v>100</v>
      </c>
      <c r="L37" s="8">
        <f t="shared" si="2"/>
        <v>92.8</v>
      </c>
      <c r="M37" s="8">
        <f t="shared" si="3"/>
        <v>4.8</v>
      </c>
      <c r="N37" s="8">
        <f t="shared" si="4"/>
        <v>96</v>
      </c>
    </row>
    <row r="38" spans="1:14" s="12" customFormat="1" ht="15.75" customHeight="1">
      <c r="A38" s="10"/>
      <c r="B38" s="11"/>
      <c r="C38" s="11"/>
      <c r="D38" s="11">
        <v>10</v>
      </c>
      <c r="E38" s="11">
        <f t="shared" si="15"/>
        <v>18</v>
      </c>
      <c r="F38" s="5">
        <v>14</v>
      </c>
      <c r="G38" s="7">
        <v>3</v>
      </c>
      <c r="H38" s="5">
        <v>1</v>
      </c>
      <c r="I38" s="5">
        <v>0</v>
      </c>
      <c r="J38" s="8">
        <f t="shared" si="0"/>
        <v>100</v>
      </c>
      <c r="K38" s="8">
        <f t="shared" si="1"/>
        <v>94.444444444444443</v>
      </c>
      <c r="L38" s="8">
        <f t="shared" si="2"/>
        <v>90.444444444444443</v>
      </c>
      <c r="M38" s="8">
        <f t="shared" si="3"/>
        <v>4.7222222222222223</v>
      </c>
      <c r="N38" s="8">
        <f t="shared" si="4"/>
        <v>91.111111111111114</v>
      </c>
    </row>
    <row r="39" spans="1:14" s="12" customFormat="1" ht="15.75" customHeight="1">
      <c r="A39" s="10"/>
      <c r="B39" s="11"/>
      <c r="C39" s="11"/>
      <c r="D39" s="11">
        <v>11</v>
      </c>
      <c r="E39" s="11">
        <f t="shared" si="15"/>
        <v>16</v>
      </c>
      <c r="F39" s="5">
        <v>11</v>
      </c>
      <c r="G39" s="7">
        <v>3</v>
      </c>
      <c r="H39" s="5">
        <v>2</v>
      </c>
      <c r="I39" s="5">
        <v>0</v>
      </c>
      <c r="J39" s="8">
        <f t="shared" si="0"/>
        <v>100</v>
      </c>
      <c r="K39" s="8">
        <f t="shared" si="1"/>
        <v>87.5</v>
      </c>
      <c r="L39" s="8">
        <f t="shared" si="2"/>
        <v>85.25</v>
      </c>
      <c r="M39" s="8">
        <f t="shared" si="3"/>
        <v>4.5625</v>
      </c>
      <c r="N39" s="8">
        <f t="shared" si="4"/>
        <v>83.75</v>
      </c>
    </row>
    <row r="40" spans="1:14" s="12" customFormat="1" ht="15.75" customHeight="1">
      <c r="A40" s="10"/>
      <c r="B40" s="11"/>
      <c r="C40" s="11"/>
      <c r="D40" s="11"/>
      <c r="E40" s="11">
        <f>SUM(E35:E39)</f>
        <v>87</v>
      </c>
      <c r="F40" s="11">
        <f t="shared" ref="F40:I40" si="16">SUM(F35:F39)</f>
        <v>64</v>
      </c>
      <c r="G40" s="11">
        <f t="shared" si="16"/>
        <v>17</v>
      </c>
      <c r="H40" s="11">
        <f t="shared" si="16"/>
        <v>6</v>
      </c>
      <c r="I40" s="11">
        <f t="shared" si="16"/>
        <v>0</v>
      </c>
      <c r="J40" s="39">
        <f t="shared" si="0"/>
        <v>100</v>
      </c>
      <c r="K40" s="39">
        <f t="shared" si="1"/>
        <v>93.103448275862064</v>
      </c>
      <c r="L40" s="39">
        <f t="shared" si="2"/>
        <v>88.551724137931032</v>
      </c>
      <c r="M40" s="39">
        <f t="shared" si="3"/>
        <v>4.666666666666667</v>
      </c>
      <c r="N40" s="8">
        <f t="shared" si="4"/>
        <v>89.195402298850581</v>
      </c>
    </row>
    <row r="41" spans="1:14" s="12" customFormat="1" ht="15.75" customHeight="1">
      <c r="A41" s="10"/>
      <c r="B41" s="11"/>
      <c r="C41" s="11" t="s">
        <v>6</v>
      </c>
      <c r="D41" s="11" t="s">
        <v>50</v>
      </c>
      <c r="E41" s="11">
        <f t="shared" si="15"/>
        <v>17</v>
      </c>
      <c r="F41" s="5">
        <v>4</v>
      </c>
      <c r="G41" s="7">
        <v>4</v>
      </c>
      <c r="H41" s="5">
        <v>9</v>
      </c>
      <c r="I41" s="5">
        <v>0</v>
      </c>
      <c r="J41" s="8">
        <f t="shared" si="0"/>
        <v>100</v>
      </c>
      <c r="K41" s="8">
        <f t="shared" si="1"/>
        <v>47.058823529411768</v>
      </c>
      <c r="L41" s="8">
        <f t="shared" si="2"/>
        <v>57.647058823529413</v>
      </c>
      <c r="M41" s="8">
        <f t="shared" si="3"/>
        <v>3.7058823529411766</v>
      </c>
      <c r="N41" s="8">
        <f t="shared" si="4"/>
        <v>42.352941176470587</v>
      </c>
    </row>
    <row r="42" spans="1:14" s="12" customFormat="1" ht="15.75" customHeight="1">
      <c r="A42" s="10"/>
      <c r="B42" s="11"/>
      <c r="C42" s="11"/>
      <c r="D42" s="11" t="s">
        <v>46</v>
      </c>
      <c r="E42" s="11">
        <f t="shared" si="15"/>
        <v>16</v>
      </c>
      <c r="F42" s="5">
        <v>2</v>
      </c>
      <c r="G42" s="7">
        <v>2</v>
      </c>
      <c r="H42" s="5">
        <v>12</v>
      </c>
      <c r="I42" s="5">
        <v>0</v>
      </c>
      <c r="J42" s="8">
        <f t="shared" si="0"/>
        <v>100</v>
      </c>
      <c r="K42" s="8">
        <f t="shared" si="1"/>
        <v>25</v>
      </c>
      <c r="L42" s="8">
        <f t="shared" si="2"/>
        <v>47.5</v>
      </c>
      <c r="M42" s="8">
        <f t="shared" si="3"/>
        <v>3.375</v>
      </c>
      <c r="N42" s="8">
        <f t="shared" si="4"/>
        <v>22.5</v>
      </c>
    </row>
    <row r="43" spans="1:14" s="12" customFormat="1" ht="15.75" customHeight="1">
      <c r="A43" s="10"/>
      <c r="B43" s="11"/>
      <c r="C43" s="11"/>
      <c r="D43" s="11"/>
      <c r="E43" s="11">
        <f>SUM(E41:E42)</f>
        <v>33</v>
      </c>
      <c r="F43" s="11">
        <f t="shared" ref="F43:I43" si="17">SUM(F41:F42)</f>
        <v>6</v>
      </c>
      <c r="G43" s="11">
        <f t="shared" si="17"/>
        <v>6</v>
      </c>
      <c r="H43" s="11">
        <f t="shared" si="17"/>
        <v>21</v>
      </c>
      <c r="I43" s="11">
        <f t="shared" si="17"/>
        <v>0</v>
      </c>
      <c r="J43" s="39">
        <f t="shared" si="0"/>
        <v>100</v>
      </c>
      <c r="K43" s="39">
        <f t="shared" si="1"/>
        <v>36.36363636363636</v>
      </c>
      <c r="L43" s="39">
        <f t="shared" si="2"/>
        <v>52.727272727272727</v>
      </c>
      <c r="M43" s="39">
        <f t="shared" si="3"/>
        <v>3.5454545454545454</v>
      </c>
      <c r="N43" s="39">
        <f t="shared" si="4"/>
        <v>32.727272727272727</v>
      </c>
    </row>
    <row r="44" spans="1:14" s="12" customFormat="1" ht="15.75" customHeight="1">
      <c r="A44" s="10"/>
      <c r="B44" s="11"/>
      <c r="C44" s="11" t="s">
        <v>37</v>
      </c>
      <c r="D44" s="11" t="s">
        <v>51</v>
      </c>
      <c r="E44" s="11">
        <f t="shared" si="15"/>
        <v>20</v>
      </c>
      <c r="F44" s="5">
        <v>8</v>
      </c>
      <c r="G44" s="7">
        <v>9</v>
      </c>
      <c r="H44" s="5">
        <v>3</v>
      </c>
      <c r="I44" s="5">
        <v>0</v>
      </c>
      <c r="J44" s="8">
        <f t="shared" si="0"/>
        <v>100</v>
      </c>
      <c r="K44" s="8">
        <f t="shared" si="1"/>
        <v>85</v>
      </c>
      <c r="L44" s="8">
        <f t="shared" si="2"/>
        <v>74.2</v>
      </c>
      <c r="M44" s="8">
        <f t="shared" si="3"/>
        <v>4.25</v>
      </c>
      <c r="N44" s="8">
        <f t="shared" si="4"/>
        <v>76</v>
      </c>
    </row>
    <row r="45" spans="1:14" s="12" customFormat="1" ht="15.75" customHeight="1">
      <c r="A45" s="10"/>
      <c r="B45" s="11"/>
      <c r="C45" s="11"/>
      <c r="D45" s="11" t="s">
        <v>45</v>
      </c>
      <c r="E45" s="11">
        <f t="shared" si="15"/>
        <v>15</v>
      </c>
      <c r="F45" s="5">
        <v>5</v>
      </c>
      <c r="G45" s="7">
        <v>9</v>
      </c>
      <c r="H45" s="5">
        <v>1</v>
      </c>
      <c r="I45" s="5">
        <v>0</v>
      </c>
      <c r="J45" s="8">
        <f t="shared" si="0"/>
        <v>100</v>
      </c>
      <c r="K45" s="8">
        <f t="shared" si="1"/>
        <v>93.333333333333343</v>
      </c>
      <c r="L45" s="8">
        <f t="shared" si="2"/>
        <v>74.13333333333334</v>
      </c>
      <c r="M45" s="8">
        <f t="shared" si="3"/>
        <v>4.2666666666666666</v>
      </c>
      <c r="N45" s="8">
        <f t="shared" si="4"/>
        <v>81.333333333333329</v>
      </c>
    </row>
    <row r="46" spans="1:14" s="12" customFormat="1" ht="15.75" customHeight="1">
      <c r="A46" s="10"/>
      <c r="B46" s="11"/>
      <c r="C46" s="11"/>
      <c r="D46" s="11" t="s">
        <v>72</v>
      </c>
      <c r="E46" s="11">
        <f t="shared" si="15"/>
        <v>15</v>
      </c>
      <c r="F46" s="5">
        <v>0</v>
      </c>
      <c r="G46" s="7">
        <v>8</v>
      </c>
      <c r="H46" s="5">
        <v>7</v>
      </c>
      <c r="I46" s="5">
        <v>0</v>
      </c>
      <c r="J46" s="8">
        <f t="shared" si="0"/>
        <v>100</v>
      </c>
      <c r="K46" s="8">
        <f t="shared" si="1"/>
        <v>53.333333333333336</v>
      </c>
      <c r="L46" s="8">
        <f t="shared" si="2"/>
        <v>50.93333333333333</v>
      </c>
      <c r="M46" s="8">
        <f t="shared" si="3"/>
        <v>3.5333333333333332</v>
      </c>
      <c r="N46" s="8">
        <f t="shared" si="4"/>
        <v>42.666666666666664</v>
      </c>
    </row>
    <row r="47" spans="1:14" s="12" customFormat="1" ht="15.75" customHeight="1">
      <c r="A47" s="10"/>
      <c r="B47" s="11"/>
      <c r="C47" s="11"/>
      <c r="D47" s="11" t="s">
        <v>47</v>
      </c>
      <c r="E47" s="11">
        <f t="shared" si="15"/>
        <v>16</v>
      </c>
      <c r="F47" s="5">
        <v>6</v>
      </c>
      <c r="G47" s="7">
        <v>7</v>
      </c>
      <c r="H47" s="5">
        <v>3</v>
      </c>
      <c r="I47" s="5">
        <v>0</v>
      </c>
      <c r="J47" s="8">
        <f t="shared" si="0"/>
        <v>100</v>
      </c>
      <c r="K47" s="8">
        <f t="shared" si="1"/>
        <v>81.25</v>
      </c>
      <c r="L47" s="8">
        <f t="shared" si="2"/>
        <v>72.25</v>
      </c>
      <c r="M47" s="8">
        <f t="shared" si="3"/>
        <v>4.1875</v>
      </c>
      <c r="N47" s="8">
        <f t="shared" si="4"/>
        <v>72.5</v>
      </c>
    </row>
    <row r="48" spans="1:14" s="12" customFormat="1" ht="15.75" customHeight="1">
      <c r="A48" s="10"/>
      <c r="B48" s="11"/>
      <c r="C48" s="11"/>
      <c r="D48" s="11"/>
      <c r="E48" s="11">
        <f>SUM(E44:E47)</f>
        <v>66</v>
      </c>
      <c r="F48" s="11">
        <f t="shared" ref="F48:I48" si="18">SUM(F44:F47)</f>
        <v>19</v>
      </c>
      <c r="G48" s="11">
        <f t="shared" si="18"/>
        <v>33</v>
      </c>
      <c r="H48" s="11">
        <f t="shared" si="18"/>
        <v>14</v>
      </c>
      <c r="I48" s="11">
        <f t="shared" si="18"/>
        <v>0</v>
      </c>
      <c r="J48" s="39">
        <f t="shared" si="0"/>
        <v>100</v>
      </c>
      <c r="K48" s="39">
        <f t="shared" si="1"/>
        <v>78.787878787878782</v>
      </c>
      <c r="L48" s="39">
        <f t="shared" si="2"/>
        <v>68.424242424242422</v>
      </c>
      <c r="M48" s="39">
        <f t="shared" si="3"/>
        <v>4.0757575757575761</v>
      </c>
      <c r="N48" s="39">
        <f t="shared" si="4"/>
        <v>68.787878787878782</v>
      </c>
    </row>
    <row r="49" spans="1:14" s="38" customFormat="1" ht="15.75" customHeight="1">
      <c r="A49" s="10"/>
      <c r="B49" s="11"/>
      <c r="C49" s="11" t="s">
        <v>31</v>
      </c>
      <c r="D49" s="11" t="s">
        <v>56</v>
      </c>
      <c r="E49" s="11">
        <f t="shared" si="15"/>
        <v>12</v>
      </c>
      <c r="F49" s="5">
        <v>4</v>
      </c>
      <c r="G49" s="7">
        <v>1</v>
      </c>
      <c r="H49" s="5">
        <v>7</v>
      </c>
      <c r="I49" s="5">
        <v>0</v>
      </c>
      <c r="J49" s="8">
        <f t="shared" si="0"/>
        <v>100</v>
      </c>
      <c r="K49" s="8">
        <f t="shared" si="1"/>
        <v>41.666666666666671</v>
      </c>
      <c r="L49" s="8">
        <f t="shared" si="2"/>
        <v>59.666666666666664</v>
      </c>
      <c r="M49" s="8">
        <f t="shared" si="3"/>
        <v>3.75</v>
      </c>
      <c r="N49" s="8">
        <f t="shared" si="4"/>
        <v>40</v>
      </c>
    </row>
    <row r="50" spans="1:14" s="38" customFormat="1" ht="15.75" customHeight="1">
      <c r="A50" s="10"/>
      <c r="B50" s="11"/>
      <c r="C50" s="11"/>
      <c r="D50" s="11" t="s">
        <v>53</v>
      </c>
      <c r="E50" s="11">
        <f t="shared" si="15"/>
        <v>15</v>
      </c>
      <c r="F50" s="5">
        <v>0</v>
      </c>
      <c r="G50" s="7">
        <v>2</v>
      </c>
      <c r="H50" s="5">
        <v>12</v>
      </c>
      <c r="I50" s="5">
        <v>1</v>
      </c>
      <c r="J50" s="8">
        <f t="shared" si="0"/>
        <v>93.333333333333343</v>
      </c>
      <c r="K50" s="8">
        <f t="shared" si="1"/>
        <v>13.333333333333334</v>
      </c>
      <c r="L50" s="8">
        <f t="shared" si="2"/>
        <v>38.4</v>
      </c>
      <c r="M50" s="8">
        <f t="shared" si="3"/>
        <v>3.0666666666666669</v>
      </c>
      <c r="N50" s="8">
        <f t="shared" si="4"/>
        <v>10.666666666666666</v>
      </c>
    </row>
    <row r="51" spans="1:14" s="38" customFormat="1" ht="15.75" customHeight="1">
      <c r="A51" s="10"/>
      <c r="B51" s="11"/>
      <c r="C51" s="11"/>
      <c r="D51" s="11"/>
      <c r="E51" s="11">
        <f>SUM(E49:E50)</f>
        <v>27</v>
      </c>
      <c r="F51" s="11">
        <f t="shared" ref="F51:I51" si="19">SUM(F49:F50)</f>
        <v>4</v>
      </c>
      <c r="G51" s="11">
        <f t="shared" si="19"/>
        <v>3</v>
      </c>
      <c r="H51" s="11">
        <f t="shared" si="19"/>
        <v>19</v>
      </c>
      <c r="I51" s="11">
        <f t="shared" si="19"/>
        <v>1</v>
      </c>
      <c r="J51" s="39">
        <f t="shared" si="0"/>
        <v>96.296296296296291</v>
      </c>
      <c r="K51" s="39">
        <f t="shared" si="1"/>
        <v>25.925925925925927</v>
      </c>
      <c r="L51" s="39">
        <f t="shared" si="2"/>
        <v>47.851851851851855</v>
      </c>
      <c r="M51" s="39">
        <f t="shared" si="3"/>
        <v>3.3703703703703702</v>
      </c>
      <c r="N51" s="39">
        <f t="shared" si="4"/>
        <v>23.703703703703702</v>
      </c>
    </row>
    <row r="52" spans="1:14" s="12" customFormat="1" ht="15.75" customHeight="1">
      <c r="A52" s="10"/>
      <c r="B52" s="11"/>
      <c r="C52" s="11" t="s">
        <v>75</v>
      </c>
      <c r="D52" s="11" t="s">
        <v>48</v>
      </c>
      <c r="E52" s="11">
        <f t="shared" si="15"/>
        <v>16</v>
      </c>
      <c r="F52" s="5">
        <v>10</v>
      </c>
      <c r="G52" s="7">
        <v>5</v>
      </c>
      <c r="H52" s="5">
        <v>1</v>
      </c>
      <c r="I52" s="5">
        <v>0</v>
      </c>
      <c r="J52" s="8">
        <f t="shared" si="0"/>
        <v>100</v>
      </c>
      <c r="K52" s="8">
        <f t="shared" si="1"/>
        <v>93.75</v>
      </c>
      <c r="L52" s="8">
        <f t="shared" si="2"/>
        <v>84.75</v>
      </c>
      <c r="M52" s="8">
        <f t="shared" si="3"/>
        <v>4.5625</v>
      </c>
      <c r="N52" s="8">
        <f t="shared" si="4"/>
        <v>87.5</v>
      </c>
    </row>
    <row r="53" spans="1:14" s="12" customFormat="1" ht="15.75" customHeight="1">
      <c r="A53" s="10"/>
      <c r="B53" s="11"/>
      <c r="C53" s="11"/>
      <c r="D53" s="11" t="s">
        <v>74</v>
      </c>
      <c r="E53" s="11">
        <f t="shared" si="15"/>
        <v>15</v>
      </c>
      <c r="F53" s="5">
        <v>0</v>
      </c>
      <c r="G53" s="7">
        <v>5</v>
      </c>
      <c r="H53" s="5">
        <v>10</v>
      </c>
      <c r="I53" s="5">
        <v>0</v>
      </c>
      <c r="J53" s="8">
        <f t="shared" si="0"/>
        <v>100</v>
      </c>
      <c r="K53" s="8">
        <f t="shared" si="1"/>
        <v>33.333333333333336</v>
      </c>
      <c r="L53" s="8">
        <f t="shared" si="2"/>
        <v>45.333333333333336</v>
      </c>
      <c r="M53" s="8">
        <f t="shared" si="3"/>
        <v>3.3333333333333335</v>
      </c>
      <c r="N53" s="8">
        <f t="shared" si="4"/>
        <v>26.666666666666668</v>
      </c>
    </row>
    <row r="54" spans="1:14" s="12" customFormat="1" ht="15.75" customHeight="1">
      <c r="A54" s="10"/>
      <c r="B54" s="11"/>
      <c r="C54" s="11"/>
      <c r="D54" s="11"/>
      <c r="E54" s="11">
        <f>SUM(E52:E53)</f>
        <v>31</v>
      </c>
      <c r="F54" s="11">
        <f t="shared" ref="F54:I54" si="20">SUM(F52:F53)</f>
        <v>10</v>
      </c>
      <c r="G54" s="11">
        <f t="shared" si="20"/>
        <v>10</v>
      </c>
      <c r="H54" s="11">
        <f t="shared" si="20"/>
        <v>11</v>
      </c>
      <c r="I54" s="11">
        <f t="shared" si="20"/>
        <v>0</v>
      </c>
      <c r="J54" s="39">
        <f t="shared" si="0"/>
        <v>100</v>
      </c>
      <c r="K54" s="39">
        <f t="shared" si="1"/>
        <v>64.516129032258064</v>
      </c>
      <c r="L54" s="39">
        <f t="shared" si="2"/>
        <v>65.677419354838705</v>
      </c>
      <c r="M54" s="39">
        <f t="shared" si="3"/>
        <v>3.967741935483871</v>
      </c>
      <c r="N54" s="39">
        <f t="shared" si="4"/>
        <v>58.064516129032256</v>
      </c>
    </row>
    <row r="55" spans="1:14" s="12" customFormat="1" ht="15.75" customHeight="1">
      <c r="A55" s="10"/>
      <c r="B55" s="11"/>
      <c r="C55" s="11" t="s">
        <v>76</v>
      </c>
      <c r="D55" s="11" t="s">
        <v>42</v>
      </c>
      <c r="E55" s="11">
        <f t="shared" si="15"/>
        <v>18</v>
      </c>
      <c r="F55" s="6">
        <v>4</v>
      </c>
      <c r="G55" s="6">
        <v>5</v>
      </c>
      <c r="H55" s="6">
        <v>9</v>
      </c>
      <c r="I55" s="6">
        <v>0</v>
      </c>
      <c r="J55" s="8">
        <f t="shared" si="0"/>
        <v>100</v>
      </c>
      <c r="K55" s="8">
        <f t="shared" si="1"/>
        <v>50</v>
      </c>
      <c r="L55" s="8">
        <f t="shared" si="2"/>
        <v>58</v>
      </c>
      <c r="M55" s="8">
        <f t="shared" si="3"/>
        <v>3.7222222222222223</v>
      </c>
      <c r="N55" s="8">
        <f t="shared" si="4"/>
        <v>44.444444444444443</v>
      </c>
    </row>
    <row r="56" spans="1:14" s="12" customFormat="1" ht="15.75" customHeight="1">
      <c r="A56" s="10"/>
      <c r="B56" s="11"/>
      <c r="C56" s="11"/>
      <c r="D56" s="11"/>
      <c r="E56" s="11">
        <f>E55+E54+E51+E48+E43+E40+E34</f>
        <v>307</v>
      </c>
      <c r="F56" s="11">
        <f t="shared" ref="F56:I56" si="21">F55+F54+F51+F48+F43+F40+F34</f>
        <v>123</v>
      </c>
      <c r="G56" s="11">
        <f t="shared" si="21"/>
        <v>93</v>
      </c>
      <c r="H56" s="11">
        <f t="shared" si="21"/>
        <v>90</v>
      </c>
      <c r="I56" s="11">
        <f t="shared" si="21"/>
        <v>1</v>
      </c>
      <c r="J56" s="39">
        <f t="shared" si="0"/>
        <v>99.67426710097719</v>
      </c>
      <c r="K56" s="39">
        <f t="shared" si="1"/>
        <v>70.35830618892507</v>
      </c>
      <c r="L56" s="39">
        <f t="shared" si="2"/>
        <v>70.058631921824102</v>
      </c>
      <c r="M56" s="39">
        <f t="shared" si="3"/>
        <v>4.100977198697068</v>
      </c>
      <c r="N56" s="39">
        <f t="shared" si="4"/>
        <v>64.299674267100983</v>
      </c>
    </row>
    <row r="57" spans="1:14" s="12" customFormat="1" ht="15.75" customHeight="1">
      <c r="A57" s="10"/>
      <c r="B57" s="11" t="s">
        <v>64</v>
      </c>
      <c r="C57" s="11" t="s">
        <v>12</v>
      </c>
      <c r="D57" s="11" t="s">
        <v>45</v>
      </c>
      <c r="E57" s="11">
        <f t="shared" si="15"/>
        <v>8</v>
      </c>
      <c r="F57" s="6">
        <v>4</v>
      </c>
      <c r="G57" s="6">
        <v>3</v>
      </c>
      <c r="H57" s="6">
        <v>1</v>
      </c>
      <c r="I57" s="6">
        <v>0</v>
      </c>
      <c r="J57" s="8">
        <f t="shared" si="0"/>
        <v>100</v>
      </c>
      <c r="K57" s="8">
        <f t="shared" si="1"/>
        <v>87.5</v>
      </c>
      <c r="L57" s="8">
        <f t="shared" si="2"/>
        <v>78.5</v>
      </c>
      <c r="M57" s="8">
        <f t="shared" si="3"/>
        <v>4.375</v>
      </c>
      <c r="N57" s="8">
        <f t="shared" si="4"/>
        <v>80</v>
      </c>
    </row>
    <row r="58" spans="1:14" s="12" customFormat="1" ht="15.75" customHeight="1">
      <c r="A58" s="10"/>
      <c r="B58" s="47"/>
      <c r="C58" s="47"/>
      <c r="D58" s="11" t="s">
        <v>43</v>
      </c>
      <c r="E58" s="11">
        <f t="shared" si="15"/>
        <v>12</v>
      </c>
      <c r="F58" s="6">
        <v>7</v>
      </c>
      <c r="G58" s="6">
        <v>5</v>
      </c>
      <c r="H58" s="6">
        <v>0</v>
      </c>
      <c r="I58" s="6">
        <v>0</v>
      </c>
      <c r="J58" s="8">
        <f t="shared" si="0"/>
        <v>100</v>
      </c>
      <c r="K58" s="8">
        <f t="shared" si="1"/>
        <v>100</v>
      </c>
      <c r="L58" s="8">
        <f t="shared" si="2"/>
        <v>85</v>
      </c>
      <c r="M58" s="8">
        <f t="shared" si="3"/>
        <v>4.583333333333333</v>
      </c>
      <c r="N58" s="8">
        <f t="shared" si="4"/>
        <v>91.666666666666671</v>
      </c>
    </row>
    <row r="59" spans="1:14" s="12" customFormat="1" ht="15.75" customHeight="1">
      <c r="A59" s="60"/>
      <c r="B59" s="53"/>
      <c r="C59" s="53"/>
      <c r="D59" s="61" t="s">
        <v>44</v>
      </c>
      <c r="E59" s="11">
        <f t="shared" si="15"/>
        <v>4</v>
      </c>
      <c r="F59" s="6">
        <v>2</v>
      </c>
      <c r="G59" s="6">
        <v>2</v>
      </c>
      <c r="H59" s="6">
        <v>0</v>
      </c>
      <c r="I59" s="6">
        <v>0</v>
      </c>
      <c r="J59" s="8">
        <f t="shared" si="0"/>
        <v>100</v>
      </c>
      <c r="K59" s="8">
        <f t="shared" si="1"/>
        <v>100</v>
      </c>
      <c r="L59" s="8">
        <f t="shared" si="2"/>
        <v>82</v>
      </c>
      <c r="M59" s="8">
        <f t="shared" si="3"/>
        <v>4.5</v>
      </c>
      <c r="N59" s="8">
        <f t="shared" si="4"/>
        <v>90</v>
      </c>
    </row>
    <row r="60" spans="1:14" s="12" customFormat="1" ht="15.75" customHeight="1">
      <c r="A60" s="10"/>
      <c r="B60" s="62"/>
      <c r="C60" s="62"/>
      <c r="D60" s="11" t="s">
        <v>72</v>
      </c>
      <c r="E60" s="11">
        <f t="shared" si="15"/>
        <v>7</v>
      </c>
      <c r="F60" s="6">
        <v>0</v>
      </c>
      <c r="G60" s="6">
        <v>5</v>
      </c>
      <c r="H60" s="6">
        <v>2</v>
      </c>
      <c r="I60" s="6">
        <v>0</v>
      </c>
      <c r="J60" s="8">
        <f t="shared" si="0"/>
        <v>100</v>
      </c>
      <c r="K60" s="8">
        <f t="shared" si="1"/>
        <v>71.428571428571431</v>
      </c>
      <c r="L60" s="8">
        <f t="shared" si="2"/>
        <v>56</v>
      </c>
      <c r="M60" s="8">
        <f t="shared" si="3"/>
        <v>3.7142857142857144</v>
      </c>
      <c r="N60" s="8">
        <f t="shared" si="4"/>
        <v>57.142857142857146</v>
      </c>
    </row>
    <row r="61" spans="1:14" s="12" customFormat="1" ht="15.75" customHeight="1">
      <c r="A61" s="10"/>
      <c r="B61" s="11"/>
      <c r="C61" s="11"/>
      <c r="D61" s="11" t="s">
        <v>50</v>
      </c>
      <c r="E61" s="11">
        <f t="shared" si="15"/>
        <v>11</v>
      </c>
      <c r="F61" s="6">
        <v>5</v>
      </c>
      <c r="G61" s="6">
        <v>5</v>
      </c>
      <c r="H61" s="6">
        <v>1</v>
      </c>
      <c r="I61" s="6">
        <v>0</v>
      </c>
      <c r="J61" s="8">
        <f t="shared" si="0"/>
        <v>100.00000000000001</v>
      </c>
      <c r="K61" s="8">
        <f t="shared" si="1"/>
        <v>90.909090909090921</v>
      </c>
      <c r="L61" s="8">
        <f t="shared" si="2"/>
        <v>77.818181818181813</v>
      </c>
      <c r="M61" s="8">
        <f t="shared" si="3"/>
        <v>4.3636363636363633</v>
      </c>
      <c r="N61" s="8">
        <f t="shared" si="4"/>
        <v>81.818181818181813</v>
      </c>
    </row>
    <row r="62" spans="1:14" s="12" customFormat="1" ht="15.75" customHeight="1">
      <c r="A62" s="10"/>
      <c r="B62" s="11"/>
      <c r="C62" s="11"/>
      <c r="D62" s="11" t="s">
        <v>54</v>
      </c>
      <c r="E62" s="11">
        <f t="shared" si="15"/>
        <v>7</v>
      </c>
      <c r="F62" s="6">
        <v>4</v>
      </c>
      <c r="G62" s="6">
        <v>2</v>
      </c>
      <c r="H62" s="6">
        <v>1</v>
      </c>
      <c r="I62" s="6">
        <v>0</v>
      </c>
      <c r="J62" s="8">
        <f t="shared" si="0"/>
        <v>100</v>
      </c>
      <c r="K62" s="8">
        <f t="shared" si="1"/>
        <v>85.714285714285722</v>
      </c>
      <c r="L62" s="8">
        <f t="shared" si="2"/>
        <v>80.571428571428569</v>
      </c>
      <c r="M62" s="8">
        <f t="shared" si="3"/>
        <v>4.4285714285714288</v>
      </c>
      <c r="N62" s="8">
        <f t="shared" si="4"/>
        <v>80</v>
      </c>
    </row>
    <row r="63" spans="1:14" s="12" customFormat="1" ht="15.75" customHeight="1">
      <c r="A63" s="10"/>
      <c r="B63" s="11"/>
      <c r="C63" s="11"/>
      <c r="D63" s="11" t="s">
        <v>46</v>
      </c>
      <c r="E63" s="11">
        <f t="shared" si="15"/>
        <v>6</v>
      </c>
      <c r="F63" s="6">
        <v>3</v>
      </c>
      <c r="G63" s="6">
        <v>1</v>
      </c>
      <c r="H63" s="6">
        <v>2</v>
      </c>
      <c r="I63" s="6">
        <v>0</v>
      </c>
      <c r="J63" s="8">
        <f t="shared" si="0"/>
        <v>100</v>
      </c>
      <c r="K63" s="8">
        <f t="shared" si="1"/>
        <v>66.666666666666671</v>
      </c>
      <c r="L63" s="8">
        <f t="shared" si="2"/>
        <v>72.666666666666671</v>
      </c>
      <c r="M63" s="8">
        <f t="shared" si="3"/>
        <v>4.166666666666667</v>
      </c>
      <c r="N63" s="8">
        <f t="shared" si="4"/>
        <v>63.333333333333336</v>
      </c>
    </row>
    <row r="64" spans="1:14" s="12" customFormat="1" ht="15.75" customHeight="1">
      <c r="A64" s="10"/>
      <c r="B64" s="11"/>
      <c r="C64" s="11"/>
      <c r="D64" s="11"/>
      <c r="E64" s="11">
        <f>SUM(E57:E63)</f>
        <v>55</v>
      </c>
      <c r="F64" s="11">
        <f t="shared" ref="F64:I64" si="22">SUM(F57:F63)</f>
        <v>25</v>
      </c>
      <c r="G64" s="11">
        <f t="shared" si="22"/>
        <v>23</v>
      </c>
      <c r="H64" s="11">
        <f t="shared" si="22"/>
        <v>7</v>
      </c>
      <c r="I64" s="11">
        <f t="shared" si="22"/>
        <v>0</v>
      </c>
      <c r="J64" s="39">
        <f>100/E64*(F64+G64+H64)</f>
        <v>100</v>
      </c>
      <c r="K64" s="39">
        <f t="shared" si="1"/>
        <v>87.272727272727266</v>
      </c>
      <c r="L64" s="39">
        <f t="shared" si="2"/>
        <v>76.8</v>
      </c>
      <c r="M64" s="39">
        <f t="shared" si="3"/>
        <v>4.3272727272727272</v>
      </c>
      <c r="N64" s="39">
        <f t="shared" si="4"/>
        <v>78.909090909090907</v>
      </c>
    </row>
    <row r="65" spans="1:14" s="12" customFormat="1" ht="15.75" customHeight="1">
      <c r="A65" s="10"/>
      <c r="B65" s="11"/>
      <c r="C65" s="11" t="s">
        <v>15</v>
      </c>
      <c r="D65" s="11" t="s">
        <v>71</v>
      </c>
      <c r="E65" s="11">
        <f t="shared" ref="E65:E76" si="23">F65+G65+H65+I65</f>
        <v>15</v>
      </c>
      <c r="F65" s="6">
        <v>15</v>
      </c>
      <c r="G65" s="6">
        <v>0</v>
      </c>
      <c r="H65" s="6">
        <v>0</v>
      </c>
      <c r="I65" s="6">
        <v>0</v>
      </c>
      <c r="J65" s="8">
        <f t="shared" ref="J65:J128" si="24">100/E65*(F65+G65+H65)</f>
        <v>100</v>
      </c>
      <c r="K65" s="8">
        <f t="shared" si="1"/>
        <v>100</v>
      </c>
      <c r="L65" s="8">
        <f t="shared" si="2"/>
        <v>100</v>
      </c>
      <c r="M65" s="8">
        <f t="shared" si="3"/>
        <v>5</v>
      </c>
      <c r="N65" s="8">
        <f t="shared" si="4"/>
        <v>100</v>
      </c>
    </row>
    <row r="66" spans="1:14" s="12" customFormat="1" ht="15.75" customHeight="1">
      <c r="A66" s="10"/>
      <c r="B66" s="11"/>
      <c r="C66" s="11"/>
      <c r="D66" s="11">
        <v>10</v>
      </c>
      <c r="E66" s="11">
        <f t="shared" si="23"/>
        <v>18</v>
      </c>
      <c r="F66" s="6">
        <v>18</v>
      </c>
      <c r="G66" s="6">
        <v>0</v>
      </c>
      <c r="H66" s="6">
        <v>0</v>
      </c>
      <c r="I66" s="6">
        <v>0</v>
      </c>
      <c r="J66" s="8">
        <f t="shared" si="24"/>
        <v>100</v>
      </c>
      <c r="K66" s="8">
        <f t="shared" si="1"/>
        <v>100</v>
      </c>
      <c r="L66" s="8">
        <f t="shared" si="2"/>
        <v>100</v>
      </c>
      <c r="M66" s="8">
        <f t="shared" si="3"/>
        <v>5</v>
      </c>
      <c r="N66" s="8">
        <f t="shared" si="4"/>
        <v>100</v>
      </c>
    </row>
    <row r="67" spans="1:14" s="12" customFormat="1" ht="15.75" customHeight="1">
      <c r="A67" s="10"/>
      <c r="B67" s="11"/>
      <c r="C67" s="11"/>
      <c r="D67" s="11">
        <v>11</v>
      </c>
      <c r="E67" s="11">
        <f t="shared" si="23"/>
        <v>16</v>
      </c>
      <c r="F67" s="6">
        <v>16</v>
      </c>
      <c r="G67" s="6">
        <v>0</v>
      </c>
      <c r="H67" s="6">
        <v>0</v>
      </c>
      <c r="I67" s="6">
        <v>0</v>
      </c>
      <c r="J67" s="8">
        <f t="shared" si="24"/>
        <v>100</v>
      </c>
      <c r="K67" s="8">
        <f t="shared" si="1"/>
        <v>100</v>
      </c>
      <c r="L67" s="8">
        <f t="shared" si="2"/>
        <v>100</v>
      </c>
      <c r="M67" s="8">
        <f t="shared" si="3"/>
        <v>5</v>
      </c>
      <c r="N67" s="8">
        <f t="shared" si="4"/>
        <v>100</v>
      </c>
    </row>
    <row r="68" spans="1:14" s="12" customFormat="1" ht="15.75" customHeight="1">
      <c r="A68" s="10"/>
      <c r="B68" s="11"/>
      <c r="C68" s="11"/>
      <c r="D68" s="11"/>
      <c r="E68" s="11">
        <f>SUM(E65:E67)</f>
        <v>49</v>
      </c>
      <c r="F68" s="11">
        <f t="shared" ref="F68:I68" si="25">SUM(F65:F67)</f>
        <v>49</v>
      </c>
      <c r="G68" s="11">
        <f t="shared" si="25"/>
        <v>0</v>
      </c>
      <c r="H68" s="11">
        <f t="shared" si="25"/>
        <v>0</v>
      </c>
      <c r="I68" s="11">
        <f t="shared" si="25"/>
        <v>0</v>
      </c>
      <c r="J68" s="39">
        <f t="shared" si="24"/>
        <v>100</v>
      </c>
      <c r="K68" s="39">
        <f t="shared" si="1"/>
        <v>100</v>
      </c>
      <c r="L68" s="39">
        <f t="shared" si="2"/>
        <v>100</v>
      </c>
      <c r="M68" s="39">
        <f t="shared" si="3"/>
        <v>5</v>
      </c>
      <c r="N68" s="39">
        <f t="shared" si="4"/>
        <v>100</v>
      </c>
    </row>
    <row r="69" spans="1:14" s="12" customFormat="1" ht="15.75" customHeight="1">
      <c r="A69" s="10"/>
      <c r="B69" s="11"/>
      <c r="C69" s="11" t="s">
        <v>6</v>
      </c>
      <c r="D69" s="11" t="s">
        <v>55</v>
      </c>
      <c r="E69" s="11">
        <f t="shared" si="23"/>
        <v>9</v>
      </c>
      <c r="F69" s="6">
        <v>9</v>
      </c>
      <c r="G69" s="6">
        <v>0</v>
      </c>
      <c r="H69" s="6">
        <v>0</v>
      </c>
      <c r="I69" s="6">
        <v>0</v>
      </c>
      <c r="J69" s="8">
        <f t="shared" si="24"/>
        <v>100</v>
      </c>
      <c r="K69" s="8">
        <f t="shared" ref="K69:K132" si="26">100/E69*(G69+F69)</f>
        <v>100</v>
      </c>
      <c r="L69" s="8">
        <f t="shared" ref="L69:L132" si="27">(F69*100+G69*64+H69*36+I69*16)/E69</f>
        <v>100</v>
      </c>
      <c r="M69" s="8">
        <f t="shared" ref="M69:M132" si="28">(F69*5+G69*4+H69*3+I69*2)/E69</f>
        <v>5</v>
      </c>
      <c r="N69" s="8">
        <f t="shared" ref="N69:N132" si="29">(100*F69+80*G69)/E69</f>
        <v>100</v>
      </c>
    </row>
    <row r="70" spans="1:14" s="12" customFormat="1" ht="15.75" customHeight="1">
      <c r="A70" s="10"/>
      <c r="B70" s="11"/>
      <c r="C70" s="11" t="s">
        <v>75</v>
      </c>
      <c r="D70" s="11" t="s">
        <v>47</v>
      </c>
      <c r="E70" s="11">
        <f t="shared" si="23"/>
        <v>10</v>
      </c>
      <c r="F70" s="6">
        <v>9</v>
      </c>
      <c r="G70" s="6">
        <v>1</v>
      </c>
      <c r="H70" s="6">
        <v>0</v>
      </c>
      <c r="I70" s="6">
        <v>0</v>
      </c>
      <c r="J70" s="8">
        <f t="shared" si="24"/>
        <v>100</v>
      </c>
      <c r="K70" s="8">
        <f t="shared" si="26"/>
        <v>100</v>
      </c>
      <c r="L70" s="8">
        <f t="shared" si="27"/>
        <v>96.4</v>
      </c>
      <c r="M70" s="8">
        <f t="shared" si="28"/>
        <v>4.9000000000000004</v>
      </c>
      <c r="N70" s="8">
        <f t="shared" si="29"/>
        <v>98</v>
      </c>
    </row>
    <row r="71" spans="1:14" s="12" customFormat="1" ht="15.75" customHeight="1">
      <c r="A71" s="10"/>
      <c r="B71" s="11"/>
      <c r="C71" s="11"/>
      <c r="D71" s="11" t="s">
        <v>48</v>
      </c>
      <c r="E71" s="11">
        <f t="shared" si="23"/>
        <v>7</v>
      </c>
      <c r="F71" s="6">
        <v>7</v>
      </c>
      <c r="G71" s="6">
        <v>0</v>
      </c>
      <c r="H71" s="6">
        <v>0</v>
      </c>
      <c r="I71" s="6">
        <v>0</v>
      </c>
      <c r="J71" s="8">
        <f t="shared" si="24"/>
        <v>100</v>
      </c>
      <c r="K71" s="8">
        <f t="shared" si="26"/>
        <v>100</v>
      </c>
      <c r="L71" s="8">
        <f t="shared" si="27"/>
        <v>100</v>
      </c>
      <c r="M71" s="8">
        <f t="shared" si="28"/>
        <v>5</v>
      </c>
      <c r="N71" s="8">
        <f t="shared" si="29"/>
        <v>100</v>
      </c>
    </row>
    <row r="72" spans="1:14" s="12" customFormat="1" ht="15.75" customHeight="1">
      <c r="A72" s="10"/>
      <c r="B72" s="11"/>
      <c r="C72" s="11"/>
      <c r="D72" s="11"/>
      <c r="E72" s="11">
        <f>SUM(E70:E71)</f>
        <v>17</v>
      </c>
      <c r="F72" s="11">
        <f t="shared" ref="F72:I72" si="30">SUM(F70:F71)</f>
        <v>16</v>
      </c>
      <c r="G72" s="11">
        <f t="shared" si="30"/>
        <v>1</v>
      </c>
      <c r="H72" s="11">
        <f t="shared" si="30"/>
        <v>0</v>
      </c>
      <c r="I72" s="11">
        <f t="shared" si="30"/>
        <v>0</v>
      </c>
      <c r="J72" s="39">
        <f t="shared" si="24"/>
        <v>100</v>
      </c>
      <c r="K72" s="39">
        <f t="shared" si="26"/>
        <v>100</v>
      </c>
      <c r="L72" s="39">
        <f t="shared" si="27"/>
        <v>97.882352941176464</v>
      </c>
      <c r="M72" s="39">
        <f t="shared" si="28"/>
        <v>4.9411764705882355</v>
      </c>
      <c r="N72" s="8">
        <f t="shared" si="29"/>
        <v>98.82352941176471</v>
      </c>
    </row>
    <row r="73" spans="1:14" s="12" customFormat="1" ht="15.75" customHeight="1">
      <c r="A73" s="10"/>
      <c r="B73" s="11"/>
      <c r="C73" s="11" t="s">
        <v>31</v>
      </c>
      <c r="D73" s="11" t="s">
        <v>51</v>
      </c>
      <c r="E73" s="11">
        <f t="shared" si="23"/>
        <v>15</v>
      </c>
      <c r="F73" s="6">
        <v>14</v>
      </c>
      <c r="G73" s="6">
        <v>1</v>
      </c>
      <c r="H73" s="6">
        <v>0</v>
      </c>
      <c r="I73" s="6">
        <v>0</v>
      </c>
      <c r="J73" s="8">
        <f t="shared" si="24"/>
        <v>100</v>
      </c>
      <c r="K73" s="8">
        <f t="shared" si="26"/>
        <v>100</v>
      </c>
      <c r="L73" s="8">
        <f t="shared" si="27"/>
        <v>97.6</v>
      </c>
      <c r="M73" s="8">
        <f t="shared" si="28"/>
        <v>4.9333333333333336</v>
      </c>
      <c r="N73" s="8">
        <f t="shared" si="29"/>
        <v>98.666666666666671</v>
      </c>
    </row>
    <row r="74" spans="1:14" s="12" customFormat="1" ht="15.75" customHeight="1">
      <c r="A74" s="10"/>
      <c r="B74" s="11"/>
      <c r="C74" s="11"/>
      <c r="D74" s="11" t="s">
        <v>42</v>
      </c>
      <c r="E74" s="11">
        <f t="shared" si="23"/>
        <v>2</v>
      </c>
      <c r="F74" s="6">
        <v>2</v>
      </c>
      <c r="G74" s="6">
        <v>0</v>
      </c>
      <c r="H74" s="6">
        <v>0</v>
      </c>
      <c r="I74" s="6">
        <v>0</v>
      </c>
      <c r="J74" s="8">
        <f t="shared" si="24"/>
        <v>100</v>
      </c>
      <c r="K74" s="8">
        <f t="shared" si="26"/>
        <v>100</v>
      </c>
      <c r="L74" s="8">
        <f t="shared" si="27"/>
        <v>100</v>
      </c>
      <c r="M74" s="8">
        <f t="shared" si="28"/>
        <v>5</v>
      </c>
      <c r="N74" s="8">
        <f t="shared" si="29"/>
        <v>100</v>
      </c>
    </row>
    <row r="75" spans="1:14" s="12" customFormat="1" ht="15.75" customHeight="1">
      <c r="A75" s="10"/>
      <c r="B75" s="11"/>
      <c r="C75" s="11"/>
      <c r="D75" s="11" t="s">
        <v>49</v>
      </c>
      <c r="E75" s="11">
        <f t="shared" si="23"/>
        <v>11</v>
      </c>
      <c r="F75" s="6">
        <v>10</v>
      </c>
      <c r="G75" s="6">
        <v>1</v>
      </c>
      <c r="H75" s="6">
        <v>0</v>
      </c>
      <c r="I75" s="6">
        <v>0</v>
      </c>
      <c r="J75" s="8">
        <f t="shared" si="24"/>
        <v>100.00000000000001</v>
      </c>
      <c r="K75" s="8">
        <f t="shared" si="26"/>
        <v>100.00000000000001</v>
      </c>
      <c r="L75" s="8">
        <f t="shared" si="27"/>
        <v>96.727272727272734</v>
      </c>
      <c r="M75" s="8">
        <f t="shared" si="28"/>
        <v>4.9090909090909092</v>
      </c>
      <c r="N75" s="8">
        <f t="shared" si="29"/>
        <v>98.181818181818187</v>
      </c>
    </row>
    <row r="76" spans="1:14" s="12" customFormat="1" ht="15.75" customHeight="1">
      <c r="A76" s="10"/>
      <c r="B76" s="11"/>
      <c r="C76" s="11"/>
      <c r="D76" s="11" t="s">
        <v>53</v>
      </c>
      <c r="E76" s="11">
        <f t="shared" si="23"/>
        <v>5</v>
      </c>
      <c r="F76" s="6">
        <v>1</v>
      </c>
      <c r="G76" s="6">
        <v>0</v>
      </c>
      <c r="H76" s="6">
        <v>4</v>
      </c>
      <c r="I76" s="6">
        <v>0</v>
      </c>
      <c r="J76" s="8">
        <f t="shared" si="24"/>
        <v>100</v>
      </c>
      <c r="K76" s="8">
        <f t="shared" si="26"/>
        <v>20</v>
      </c>
      <c r="L76" s="8">
        <f t="shared" si="27"/>
        <v>48.8</v>
      </c>
      <c r="M76" s="8">
        <f t="shared" si="28"/>
        <v>3.4</v>
      </c>
      <c r="N76" s="8">
        <f t="shared" si="29"/>
        <v>20</v>
      </c>
    </row>
    <row r="77" spans="1:14" s="12" customFormat="1" ht="15.75" customHeight="1">
      <c r="A77" s="10"/>
      <c r="B77" s="11"/>
      <c r="C77" s="11"/>
      <c r="D77" s="11"/>
      <c r="E77" s="11">
        <f>SUM(E73:E76)</f>
        <v>33</v>
      </c>
      <c r="F77" s="11">
        <f t="shared" ref="F77:I77" si="31">SUM(F73:F76)</f>
        <v>27</v>
      </c>
      <c r="G77" s="11">
        <f t="shared" si="31"/>
        <v>2</v>
      </c>
      <c r="H77" s="11">
        <f t="shared" si="31"/>
        <v>4</v>
      </c>
      <c r="I77" s="11">
        <f t="shared" si="31"/>
        <v>0</v>
      </c>
      <c r="J77" s="39">
        <f t="shared" si="24"/>
        <v>100</v>
      </c>
      <c r="K77" s="39">
        <f t="shared" si="26"/>
        <v>87.878787878787875</v>
      </c>
      <c r="L77" s="39">
        <f t="shared" si="27"/>
        <v>90.060606060606062</v>
      </c>
      <c r="M77" s="39">
        <f t="shared" si="28"/>
        <v>4.6969696969696972</v>
      </c>
      <c r="N77" s="8">
        <f t="shared" si="29"/>
        <v>86.666666666666671</v>
      </c>
    </row>
    <row r="78" spans="1:14" s="12" customFormat="1" ht="15.75" customHeight="1">
      <c r="A78" s="10"/>
      <c r="B78" s="11"/>
      <c r="C78" s="11"/>
      <c r="D78" s="11"/>
      <c r="E78" s="11">
        <f>E77+E72+E69+E68+E64</f>
        <v>163</v>
      </c>
      <c r="F78" s="11">
        <f t="shared" ref="F78:I78" si="32">F77+F72+F69+F68+F64</f>
        <v>126</v>
      </c>
      <c r="G78" s="11">
        <f t="shared" si="32"/>
        <v>26</v>
      </c>
      <c r="H78" s="11">
        <f t="shared" si="32"/>
        <v>11</v>
      </c>
      <c r="I78" s="11">
        <f t="shared" si="32"/>
        <v>0</v>
      </c>
      <c r="J78" s="39">
        <f>100/E78*(F78+G78+H78)</f>
        <v>100</v>
      </c>
      <c r="K78" s="39">
        <f>100/E78*(G78+F78)</f>
        <v>93.25153374233129</v>
      </c>
      <c r="L78" s="39">
        <f>(F78*100+G78*64+H78*36+I78*16)/E78</f>
        <v>89.938650306748471</v>
      </c>
      <c r="M78" s="39">
        <f>(F78*5+G78*4+H78*3+I78*2)/E78</f>
        <v>4.705521472392638</v>
      </c>
      <c r="N78" s="8">
        <f>(100*F78+80*G78)/E78</f>
        <v>90.061349693251529</v>
      </c>
    </row>
    <row r="79" spans="1:14" ht="15.75" customHeight="1">
      <c r="A79" s="5"/>
      <c r="B79" s="11" t="s">
        <v>24</v>
      </c>
      <c r="C79" s="11" t="s">
        <v>77</v>
      </c>
      <c r="D79" s="11" t="s">
        <v>42</v>
      </c>
      <c r="E79" s="11">
        <f t="shared" ref="E79:E142" si="33">F79+G79+H79+I79</f>
        <v>16</v>
      </c>
      <c r="F79" s="5">
        <v>2</v>
      </c>
      <c r="G79" s="7">
        <v>7</v>
      </c>
      <c r="H79" s="5">
        <v>7</v>
      </c>
      <c r="I79" s="5">
        <v>0</v>
      </c>
      <c r="J79" s="8">
        <f t="shared" si="24"/>
        <v>100</v>
      </c>
      <c r="K79" s="8">
        <f t="shared" si="26"/>
        <v>56.25</v>
      </c>
      <c r="L79" s="8">
        <f t="shared" si="27"/>
        <v>56.25</v>
      </c>
      <c r="M79" s="8">
        <f t="shared" si="28"/>
        <v>3.6875</v>
      </c>
      <c r="N79" s="8">
        <f t="shared" si="29"/>
        <v>47.5</v>
      </c>
    </row>
    <row r="80" spans="1:14" ht="15.75" customHeight="1">
      <c r="A80" s="5"/>
      <c r="B80" s="11"/>
      <c r="C80" s="11"/>
      <c r="D80" s="11" t="s">
        <v>50</v>
      </c>
      <c r="E80" s="11">
        <f t="shared" si="33"/>
        <v>6</v>
      </c>
      <c r="F80" s="5">
        <v>2</v>
      </c>
      <c r="G80" s="7">
        <v>2</v>
      </c>
      <c r="H80" s="5">
        <v>2</v>
      </c>
      <c r="I80" s="5">
        <v>0</v>
      </c>
      <c r="J80" s="8">
        <f t="shared" si="24"/>
        <v>100</v>
      </c>
      <c r="K80" s="8">
        <f t="shared" si="26"/>
        <v>66.666666666666671</v>
      </c>
      <c r="L80" s="8">
        <f t="shared" si="27"/>
        <v>66.666666666666671</v>
      </c>
      <c r="M80" s="8">
        <f t="shared" si="28"/>
        <v>4</v>
      </c>
      <c r="N80" s="8">
        <f t="shared" si="29"/>
        <v>60</v>
      </c>
    </row>
    <row r="81" spans="1:14" ht="15.75" customHeight="1">
      <c r="A81" s="5"/>
      <c r="B81" s="11"/>
      <c r="C81" s="11"/>
      <c r="D81" s="11" t="s">
        <v>54</v>
      </c>
      <c r="E81" s="11">
        <f t="shared" si="33"/>
        <v>10</v>
      </c>
      <c r="F81" s="5">
        <v>2</v>
      </c>
      <c r="G81" s="7">
        <v>7</v>
      </c>
      <c r="H81" s="5">
        <v>1</v>
      </c>
      <c r="I81" s="5">
        <v>0</v>
      </c>
      <c r="J81" s="8">
        <f t="shared" si="24"/>
        <v>100</v>
      </c>
      <c r="K81" s="8">
        <f t="shared" si="26"/>
        <v>90</v>
      </c>
      <c r="L81" s="8">
        <f t="shared" si="27"/>
        <v>68.400000000000006</v>
      </c>
      <c r="M81" s="8">
        <f t="shared" si="28"/>
        <v>4.0999999999999996</v>
      </c>
      <c r="N81" s="8">
        <f t="shared" si="29"/>
        <v>76</v>
      </c>
    </row>
    <row r="82" spans="1:14" s="12" customFormat="1" ht="15.75" customHeight="1">
      <c r="A82" s="10"/>
      <c r="B82" s="11"/>
      <c r="C82" s="11"/>
      <c r="D82" s="11"/>
      <c r="E82" s="11">
        <f>SUM(E79:E81)</f>
        <v>32</v>
      </c>
      <c r="F82" s="11">
        <f t="shared" ref="F82:I82" si="34">SUM(F79:F81)</f>
        <v>6</v>
      </c>
      <c r="G82" s="11">
        <f t="shared" si="34"/>
        <v>16</v>
      </c>
      <c r="H82" s="11">
        <f t="shared" si="34"/>
        <v>10</v>
      </c>
      <c r="I82" s="11">
        <f t="shared" si="34"/>
        <v>0</v>
      </c>
      <c r="J82" s="39">
        <f t="shared" si="24"/>
        <v>100</v>
      </c>
      <c r="K82" s="39">
        <f t="shared" si="26"/>
        <v>68.75</v>
      </c>
      <c r="L82" s="39">
        <f t="shared" si="27"/>
        <v>62</v>
      </c>
      <c r="M82" s="39">
        <f t="shared" si="28"/>
        <v>3.875</v>
      </c>
      <c r="N82" s="8">
        <f t="shared" si="29"/>
        <v>58.75</v>
      </c>
    </row>
    <row r="83" spans="1:14" ht="15.75" customHeight="1">
      <c r="A83" s="5"/>
      <c r="B83" s="11"/>
      <c r="C83" s="11" t="s">
        <v>30</v>
      </c>
      <c r="D83" s="11" t="s">
        <v>49</v>
      </c>
      <c r="E83" s="11">
        <f t="shared" si="33"/>
        <v>3</v>
      </c>
      <c r="F83" s="5">
        <v>2</v>
      </c>
      <c r="G83" s="7">
        <v>0</v>
      </c>
      <c r="H83" s="5">
        <v>1</v>
      </c>
      <c r="I83" s="5">
        <v>0</v>
      </c>
      <c r="J83" s="8">
        <f t="shared" si="24"/>
        <v>100</v>
      </c>
      <c r="K83" s="8">
        <f t="shared" si="26"/>
        <v>66.666666666666671</v>
      </c>
      <c r="L83" s="8">
        <f t="shared" si="27"/>
        <v>78.666666666666671</v>
      </c>
      <c r="M83" s="8">
        <f t="shared" si="28"/>
        <v>4.333333333333333</v>
      </c>
      <c r="N83" s="8">
        <f t="shared" si="29"/>
        <v>66.666666666666671</v>
      </c>
    </row>
    <row r="84" spans="1:14" s="52" customFormat="1" ht="15.75" customHeight="1">
      <c r="A84" s="55"/>
      <c r="B84" s="6"/>
      <c r="C84" s="11"/>
      <c r="D84" s="11" t="s">
        <v>53</v>
      </c>
      <c r="E84" s="11">
        <f t="shared" si="33"/>
        <v>13</v>
      </c>
      <c r="F84" s="6">
        <v>1</v>
      </c>
      <c r="G84" s="6">
        <v>3</v>
      </c>
      <c r="H84" s="6">
        <v>8</v>
      </c>
      <c r="I84" s="6">
        <v>1</v>
      </c>
      <c r="J84" s="8">
        <f t="shared" si="24"/>
        <v>92.307692307692307</v>
      </c>
      <c r="K84" s="8">
        <f t="shared" si="26"/>
        <v>30.76923076923077</v>
      </c>
      <c r="L84" s="8">
        <f t="shared" si="27"/>
        <v>45.846153846153847</v>
      </c>
      <c r="M84" s="8">
        <f t="shared" si="28"/>
        <v>3.3076923076923075</v>
      </c>
      <c r="N84" s="8">
        <f t="shared" si="29"/>
        <v>26.153846153846153</v>
      </c>
    </row>
    <row r="85" spans="1:14" s="18" customFormat="1" ht="15.75" customHeight="1">
      <c r="A85" s="65"/>
      <c r="B85" s="11"/>
      <c r="C85" s="59"/>
      <c r="D85" s="59"/>
      <c r="E85" s="11">
        <f>SUM(E83:E84)</f>
        <v>16</v>
      </c>
      <c r="F85" s="11">
        <f t="shared" ref="F85:I85" si="35">SUM(F83:F84)</f>
        <v>3</v>
      </c>
      <c r="G85" s="11">
        <f t="shared" si="35"/>
        <v>3</v>
      </c>
      <c r="H85" s="11">
        <f t="shared" si="35"/>
        <v>9</v>
      </c>
      <c r="I85" s="11">
        <f t="shared" si="35"/>
        <v>1</v>
      </c>
      <c r="J85" s="8">
        <f t="shared" ref="J85" si="36">100/E85*(F85+G85+H85)</f>
        <v>93.75</v>
      </c>
      <c r="K85" s="8">
        <f t="shared" ref="K85" si="37">100/E85*(G85+F85)</f>
        <v>37.5</v>
      </c>
      <c r="L85" s="8">
        <f t="shared" ref="L85" si="38">(F85*100+G85*64+H85*36+I85*16)/E85</f>
        <v>52</v>
      </c>
      <c r="M85" s="8">
        <f t="shared" ref="M85" si="39">(F85*5+G85*4+H85*3+I85*2)/E85</f>
        <v>3.5</v>
      </c>
      <c r="N85" s="8">
        <f t="shared" ref="N85" si="40">(100*F85+80*G85)/E85</f>
        <v>33.75</v>
      </c>
    </row>
    <row r="86" spans="1:14" ht="15.75" customHeight="1">
      <c r="A86" s="5"/>
      <c r="B86" s="11"/>
      <c r="C86" s="11" t="s">
        <v>25</v>
      </c>
      <c r="D86" s="11" t="s">
        <v>51</v>
      </c>
      <c r="E86" s="11">
        <f t="shared" si="33"/>
        <v>5</v>
      </c>
      <c r="F86" s="5">
        <v>2</v>
      </c>
      <c r="G86" s="7">
        <v>0</v>
      </c>
      <c r="H86" s="5">
        <v>3</v>
      </c>
      <c r="I86" s="5">
        <v>0</v>
      </c>
      <c r="J86" s="8">
        <f t="shared" si="24"/>
        <v>100</v>
      </c>
      <c r="K86" s="8">
        <f t="shared" si="26"/>
        <v>40</v>
      </c>
      <c r="L86" s="8">
        <f t="shared" si="27"/>
        <v>61.6</v>
      </c>
      <c r="M86" s="8">
        <f t="shared" si="28"/>
        <v>3.8</v>
      </c>
      <c r="N86" s="8">
        <f t="shared" si="29"/>
        <v>40</v>
      </c>
    </row>
    <row r="87" spans="1:14" ht="15.75" customHeight="1">
      <c r="A87" s="5"/>
      <c r="B87" s="11"/>
      <c r="C87" s="11"/>
      <c r="D87" s="11" t="s">
        <v>55</v>
      </c>
      <c r="E87" s="11">
        <f t="shared" si="33"/>
        <v>10</v>
      </c>
      <c r="F87" s="5">
        <v>5</v>
      </c>
      <c r="G87" s="7">
        <v>2</v>
      </c>
      <c r="H87" s="5">
        <v>3</v>
      </c>
      <c r="I87" s="5">
        <v>0</v>
      </c>
      <c r="J87" s="8">
        <f t="shared" si="24"/>
        <v>100</v>
      </c>
      <c r="K87" s="8">
        <f t="shared" si="26"/>
        <v>70</v>
      </c>
      <c r="L87" s="8">
        <f t="shared" si="27"/>
        <v>73.599999999999994</v>
      </c>
      <c r="M87" s="8">
        <f t="shared" si="28"/>
        <v>4.2</v>
      </c>
      <c r="N87" s="8">
        <f t="shared" si="29"/>
        <v>66</v>
      </c>
    </row>
    <row r="88" spans="1:14" ht="15.75" customHeight="1">
      <c r="A88" s="5"/>
      <c r="B88" s="11"/>
      <c r="C88" s="11"/>
      <c r="D88" s="11" t="s">
        <v>45</v>
      </c>
      <c r="E88" s="11">
        <f t="shared" si="33"/>
        <v>7</v>
      </c>
      <c r="F88" s="5">
        <v>3</v>
      </c>
      <c r="G88" s="7">
        <v>3</v>
      </c>
      <c r="H88" s="5">
        <v>1</v>
      </c>
      <c r="I88" s="5">
        <v>0</v>
      </c>
      <c r="J88" s="8">
        <f t="shared" si="24"/>
        <v>100</v>
      </c>
      <c r="K88" s="8">
        <f t="shared" si="26"/>
        <v>85.714285714285722</v>
      </c>
      <c r="L88" s="8">
        <f t="shared" si="27"/>
        <v>75.428571428571431</v>
      </c>
      <c r="M88" s="8">
        <f t="shared" si="28"/>
        <v>4.2857142857142856</v>
      </c>
      <c r="N88" s="8">
        <f t="shared" si="29"/>
        <v>77.142857142857139</v>
      </c>
    </row>
    <row r="89" spans="1:14" ht="15.75" customHeight="1">
      <c r="A89" s="5"/>
      <c r="B89" s="11"/>
      <c r="C89" s="11"/>
      <c r="D89" s="11" t="s">
        <v>43</v>
      </c>
      <c r="E89" s="11">
        <f t="shared" si="33"/>
        <v>2</v>
      </c>
      <c r="F89" s="5">
        <v>1</v>
      </c>
      <c r="G89" s="7">
        <v>1</v>
      </c>
      <c r="H89" s="5">
        <v>0</v>
      </c>
      <c r="I89" s="5">
        <v>0</v>
      </c>
      <c r="J89" s="8">
        <f t="shared" si="24"/>
        <v>100</v>
      </c>
      <c r="K89" s="8">
        <f t="shared" si="26"/>
        <v>100</v>
      </c>
      <c r="L89" s="8">
        <f t="shared" si="27"/>
        <v>82</v>
      </c>
      <c r="M89" s="8">
        <f t="shared" si="28"/>
        <v>4.5</v>
      </c>
      <c r="N89" s="8">
        <f t="shared" si="29"/>
        <v>90</v>
      </c>
    </row>
    <row r="90" spans="1:14" ht="15.75" customHeight="1">
      <c r="A90" s="5"/>
      <c r="B90" s="11"/>
      <c r="C90" s="11"/>
      <c r="D90" s="11" t="s">
        <v>56</v>
      </c>
      <c r="E90" s="11">
        <f t="shared" si="33"/>
        <v>12</v>
      </c>
      <c r="F90" s="5">
        <v>1</v>
      </c>
      <c r="G90" s="7">
        <v>5</v>
      </c>
      <c r="H90" s="5">
        <v>6</v>
      </c>
      <c r="I90" s="5">
        <v>0</v>
      </c>
      <c r="J90" s="8">
        <f t="shared" si="24"/>
        <v>100</v>
      </c>
      <c r="K90" s="8">
        <f t="shared" si="26"/>
        <v>50</v>
      </c>
      <c r="L90" s="8">
        <f t="shared" si="27"/>
        <v>53</v>
      </c>
      <c r="M90" s="8">
        <f t="shared" si="28"/>
        <v>3.5833333333333335</v>
      </c>
      <c r="N90" s="8">
        <f t="shared" si="29"/>
        <v>41.666666666666664</v>
      </c>
    </row>
    <row r="91" spans="1:14" ht="15.75" customHeight="1">
      <c r="A91" s="5"/>
      <c r="B91" s="11"/>
      <c r="C91" s="11"/>
      <c r="D91" s="11" t="s">
        <v>44</v>
      </c>
      <c r="E91" s="11">
        <f t="shared" si="33"/>
        <v>10</v>
      </c>
      <c r="F91" s="5">
        <v>5</v>
      </c>
      <c r="G91" s="7">
        <v>4</v>
      </c>
      <c r="H91" s="5">
        <v>1</v>
      </c>
      <c r="I91" s="5">
        <v>0</v>
      </c>
      <c r="J91" s="8">
        <f t="shared" si="24"/>
        <v>100</v>
      </c>
      <c r="K91" s="8">
        <f t="shared" si="26"/>
        <v>90</v>
      </c>
      <c r="L91" s="8">
        <f t="shared" si="27"/>
        <v>79.2</v>
      </c>
      <c r="M91" s="8">
        <f t="shared" si="28"/>
        <v>4.4000000000000004</v>
      </c>
      <c r="N91" s="8">
        <f t="shared" si="29"/>
        <v>82</v>
      </c>
    </row>
    <row r="92" spans="1:14" ht="15.75" customHeight="1">
      <c r="A92" s="5"/>
      <c r="B92" s="11"/>
      <c r="C92" s="11"/>
      <c r="D92" s="11" t="s">
        <v>72</v>
      </c>
      <c r="E92" s="11">
        <f t="shared" si="33"/>
        <v>7</v>
      </c>
      <c r="F92" s="5">
        <v>1</v>
      </c>
      <c r="G92" s="7">
        <v>1</v>
      </c>
      <c r="H92" s="5">
        <v>5</v>
      </c>
      <c r="I92" s="5">
        <v>0</v>
      </c>
      <c r="J92" s="8">
        <f t="shared" si="24"/>
        <v>100</v>
      </c>
      <c r="K92" s="8">
        <f t="shared" si="26"/>
        <v>28.571428571428573</v>
      </c>
      <c r="L92" s="8">
        <f t="shared" si="27"/>
        <v>49.142857142857146</v>
      </c>
      <c r="M92" s="8">
        <f t="shared" si="28"/>
        <v>3.4285714285714284</v>
      </c>
      <c r="N92" s="8">
        <f t="shared" si="29"/>
        <v>25.714285714285715</v>
      </c>
    </row>
    <row r="93" spans="1:14" ht="15.75" customHeight="1">
      <c r="A93" s="5"/>
      <c r="B93" s="11"/>
      <c r="C93" s="11"/>
      <c r="D93" s="11" t="s">
        <v>46</v>
      </c>
      <c r="E93" s="11">
        <f t="shared" si="33"/>
        <v>11</v>
      </c>
      <c r="F93" s="5">
        <v>1</v>
      </c>
      <c r="G93" s="7">
        <v>4</v>
      </c>
      <c r="H93" s="5">
        <v>6</v>
      </c>
      <c r="I93" s="5">
        <v>0</v>
      </c>
      <c r="J93" s="8">
        <f t="shared" si="24"/>
        <v>100.00000000000001</v>
      </c>
      <c r="K93" s="8">
        <f t="shared" si="26"/>
        <v>45.45454545454546</v>
      </c>
      <c r="L93" s="8">
        <f t="shared" si="27"/>
        <v>52</v>
      </c>
      <c r="M93" s="8">
        <f t="shared" si="28"/>
        <v>3.5454545454545454</v>
      </c>
      <c r="N93" s="8">
        <f t="shared" si="29"/>
        <v>38.18181818181818</v>
      </c>
    </row>
    <row r="94" spans="1:14" ht="15.75" customHeight="1">
      <c r="A94" s="5"/>
      <c r="B94" s="11"/>
      <c r="C94" s="11"/>
      <c r="D94" s="11" t="s">
        <v>47</v>
      </c>
      <c r="E94" s="11">
        <f t="shared" si="33"/>
        <v>9</v>
      </c>
      <c r="F94" s="5">
        <v>2</v>
      </c>
      <c r="G94" s="7">
        <v>5</v>
      </c>
      <c r="H94" s="5">
        <v>2</v>
      </c>
      <c r="I94" s="5">
        <v>0</v>
      </c>
      <c r="J94" s="8">
        <f t="shared" si="24"/>
        <v>100</v>
      </c>
      <c r="K94" s="8">
        <f t="shared" si="26"/>
        <v>77.777777777777771</v>
      </c>
      <c r="L94" s="8">
        <f t="shared" si="27"/>
        <v>65.777777777777771</v>
      </c>
      <c r="M94" s="8">
        <f t="shared" si="28"/>
        <v>4</v>
      </c>
      <c r="N94" s="8">
        <f t="shared" si="29"/>
        <v>66.666666666666671</v>
      </c>
    </row>
    <row r="95" spans="1:14" ht="15.75" customHeight="1">
      <c r="A95" s="5"/>
      <c r="B95" s="11"/>
      <c r="C95" s="11"/>
      <c r="D95" s="11" t="s">
        <v>48</v>
      </c>
      <c r="E95" s="11">
        <f t="shared" si="33"/>
        <v>6</v>
      </c>
      <c r="F95" s="5">
        <v>4</v>
      </c>
      <c r="G95" s="7">
        <v>0</v>
      </c>
      <c r="H95" s="5">
        <v>2</v>
      </c>
      <c r="I95" s="5">
        <v>0</v>
      </c>
      <c r="J95" s="8">
        <f t="shared" si="24"/>
        <v>100</v>
      </c>
      <c r="K95" s="8">
        <f t="shared" si="26"/>
        <v>66.666666666666671</v>
      </c>
      <c r="L95" s="8">
        <f t="shared" si="27"/>
        <v>78.666666666666671</v>
      </c>
      <c r="M95" s="8">
        <f t="shared" si="28"/>
        <v>4.333333333333333</v>
      </c>
      <c r="N95" s="8">
        <f t="shared" si="29"/>
        <v>66.666666666666671</v>
      </c>
    </row>
    <row r="96" spans="1:14" ht="15.75" customHeight="1">
      <c r="A96" s="5"/>
      <c r="B96" s="11"/>
      <c r="C96" s="11"/>
      <c r="D96" s="11" t="s">
        <v>71</v>
      </c>
      <c r="E96" s="11">
        <f t="shared" si="33"/>
        <v>5</v>
      </c>
      <c r="F96" s="5">
        <v>5</v>
      </c>
      <c r="G96" s="7">
        <v>0</v>
      </c>
      <c r="H96" s="5">
        <v>0</v>
      </c>
      <c r="I96" s="5">
        <v>0</v>
      </c>
      <c r="J96" s="8">
        <f t="shared" si="24"/>
        <v>100</v>
      </c>
      <c r="K96" s="8">
        <f t="shared" si="26"/>
        <v>100</v>
      </c>
      <c r="L96" s="8">
        <f t="shared" si="27"/>
        <v>100</v>
      </c>
      <c r="M96" s="8">
        <f t="shared" si="28"/>
        <v>5</v>
      </c>
      <c r="N96" s="8">
        <f t="shared" si="29"/>
        <v>100</v>
      </c>
    </row>
    <row r="97" spans="1:14" ht="15.75" customHeight="1">
      <c r="A97" s="5"/>
      <c r="B97" s="11"/>
      <c r="C97" s="11"/>
      <c r="D97" s="11" t="s">
        <v>74</v>
      </c>
      <c r="E97" s="11">
        <f t="shared" si="33"/>
        <v>15</v>
      </c>
      <c r="F97" s="5">
        <v>0</v>
      </c>
      <c r="G97" s="7">
        <v>2</v>
      </c>
      <c r="H97" s="5">
        <v>13</v>
      </c>
      <c r="I97" s="5">
        <v>0</v>
      </c>
      <c r="J97" s="8">
        <f t="shared" si="24"/>
        <v>100</v>
      </c>
      <c r="K97" s="8">
        <f t="shared" si="26"/>
        <v>13.333333333333334</v>
      </c>
      <c r="L97" s="8">
        <f t="shared" si="27"/>
        <v>39.733333333333334</v>
      </c>
      <c r="M97" s="8">
        <f t="shared" si="28"/>
        <v>3.1333333333333333</v>
      </c>
      <c r="N97" s="8">
        <f t="shared" si="29"/>
        <v>10.666666666666666</v>
      </c>
    </row>
    <row r="98" spans="1:14" s="18" customFormat="1" ht="15.75" customHeight="1">
      <c r="A98" s="65"/>
      <c r="B98" s="11"/>
      <c r="C98" s="11"/>
      <c r="D98" s="11"/>
      <c r="E98" s="11">
        <f>SUM(E86:E97)</f>
        <v>99</v>
      </c>
      <c r="F98" s="11">
        <f t="shared" ref="F98:I98" si="41">SUM(F86:F97)</f>
        <v>30</v>
      </c>
      <c r="G98" s="11">
        <f t="shared" si="41"/>
        <v>27</v>
      </c>
      <c r="H98" s="11">
        <f t="shared" si="41"/>
        <v>42</v>
      </c>
      <c r="I98" s="11">
        <f t="shared" si="41"/>
        <v>0</v>
      </c>
      <c r="J98" s="8">
        <f t="shared" ref="J98:J99" si="42">100/E98*(F98+G98+H98)</f>
        <v>100</v>
      </c>
      <c r="K98" s="8">
        <f t="shared" ref="K98:K99" si="43">100/E98*(G98+F98)</f>
        <v>57.575757575757578</v>
      </c>
      <c r="L98" s="8">
        <f t="shared" ref="L98:L99" si="44">(F98*100+G98*64+H98*36+I98*16)/E98</f>
        <v>63.030303030303031</v>
      </c>
      <c r="M98" s="8">
        <f t="shared" ref="M98:M99" si="45">(F98*5+G98*4+H98*3+I98*2)/E98</f>
        <v>3.8787878787878789</v>
      </c>
      <c r="N98" s="8">
        <f t="shared" ref="N98:N99" si="46">(100*F98+80*G98)/E98</f>
        <v>52.121212121212125</v>
      </c>
    </row>
    <row r="99" spans="1:14" s="18" customFormat="1" ht="15.75" customHeight="1">
      <c r="A99" s="65"/>
      <c r="B99" s="11"/>
      <c r="C99" s="11"/>
      <c r="D99" s="11"/>
      <c r="E99" s="11">
        <f>E98+E85+E82</f>
        <v>147</v>
      </c>
      <c r="F99" s="11">
        <f t="shared" ref="F99:G99" si="47">F98+F85+F82</f>
        <v>39</v>
      </c>
      <c r="G99" s="11">
        <f t="shared" si="47"/>
        <v>46</v>
      </c>
      <c r="H99" s="11">
        <f t="shared" ref="H99:I99" si="48">H98+H85+H82</f>
        <v>61</v>
      </c>
      <c r="I99" s="11">
        <f t="shared" si="48"/>
        <v>1</v>
      </c>
      <c r="J99" s="39">
        <f t="shared" si="42"/>
        <v>99.319727891156461</v>
      </c>
      <c r="K99" s="39">
        <f t="shared" si="43"/>
        <v>57.823129251700678</v>
      </c>
      <c r="L99" s="39">
        <f t="shared" si="44"/>
        <v>61.605442176870746</v>
      </c>
      <c r="M99" s="39">
        <f t="shared" si="45"/>
        <v>3.8367346938775508</v>
      </c>
      <c r="N99" s="39">
        <f t="shared" si="46"/>
        <v>51.564625850340136</v>
      </c>
    </row>
    <row r="100" spans="1:14" s="12" customFormat="1" ht="15.75" customHeight="1">
      <c r="A100" s="10"/>
      <c r="B100" s="11" t="s">
        <v>86</v>
      </c>
      <c r="C100" s="11" t="s">
        <v>77</v>
      </c>
      <c r="D100" s="11" t="s">
        <v>42</v>
      </c>
      <c r="E100" s="11">
        <f t="shared" si="33"/>
        <v>16</v>
      </c>
      <c r="F100" s="5">
        <v>2</v>
      </c>
      <c r="G100" s="7">
        <v>9</v>
      </c>
      <c r="H100" s="5">
        <v>5</v>
      </c>
      <c r="I100" s="5">
        <v>0</v>
      </c>
      <c r="J100" s="8">
        <f t="shared" si="24"/>
        <v>100</v>
      </c>
      <c r="K100" s="8">
        <f t="shared" si="26"/>
        <v>68.75</v>
      </c>
      <c r="L100" s="8">
        <f t="shared" si="27"/>
        <v>59.75</v>
      </c>
      <c r="M100" s="8">
        <f t="shared" si="28"/>
        <v>3.8125</v>
      </c>
      <c r="N100" s="8">
        <f t="shared" si="29"/>
        <v>57.5</v>
      </c>
    </row>
    <row r="101" spans="1:14" s="12" customFormat="1" ht="15.75" customHeight="1">
      <c r="A101" s="10"/>
      <c r="B101" s="11"/>
      <c r="C101" s="11"/>
      <c r="D101" s="11" t="s">
        <v>50</v>
      </c>
      <c r="E101" s="11">
        <f t="shared" si="33"/>
        <v>6</v>
      </c>
      <c r="F101" s="5">
        <v>0</v>
      </c>
      <c r="G101" s="7">
        <v>4</v>
      </c>
      <c r="H101" s="5">
        <v>2</v>
      </c>
      <c r="I101" s="5">
        <v>0</v>
      </c>
      <c r="J101" s="8">
        <f t="shared" si="24"/>
        <v>100</v>
      </c>
      <c r="K101" s="8">
        <f t="shared" si="26"/>
        <v>66.666666666666671</v>
      </c>
      <c r="L101" s="8">
        <f t="shared" si="27"/>
        <v>54.666666666666664</v>
      </c>
      <c r="M101" s="8">
        <f t="shared" si="28"/>
        <v>3.6666666666666665</v>
      </c>
      <c r="N101" s="8">
        <f t="shared" si="29"/>
        <v>53.333333333333336</v>
      </c>
    </row>
    <row r="102" spans="1:14" s="12" customFormat="1" ht="15.75" customHeight="1">
      <c r="A102" s="10"/>
      <c r="B102" s="11"/>
      <c r="C102" s="11"/>
      <c r="D102" s="11" t="s">
        <v>54</v>
      </c>
      <c r="E102" s="11">
        <f t="shared" si="33"/>
        <v>10</v>
      </c>
      <c r="F102" s="5">
        <v>7</v>
      </c>
      <c r="G102" s="7">
        <v>1</v>
      </c>
      <c r="H102" s="5">
        <v>2</v>
      </c>
      <c r="I102" s="5">
        <v>0</v>
      </c>
      <c r="J102" s="8">
        <v>0</v>
      </c>
      <c r="K102" s="8">
        <f t="shared" si="26"/>
        <v>80</v>
      </c>
      <c r="L102" s="8">
        <f t="shared" si="27"/>
        <v>83.6</v>
      </c>
      <c r="M102" s="8">
        <f t="shared" si="28"/>
        <v>4.5</v>
      </c>
      <c r="N102" s="8">
        <f t="shared" si="29"/>
        <v>78</v>
      </c>
    </row>
    <row r="103" spans="1:14" s="12" customFormat="1" ht="15.75" customHeight="1">
      <c r="A103" s="10"/>
      <c r="B103" s="11"/>
      <c r="C103" s="11"/>
      <c r="D103" s="11"/>
      <c r="E103" s="11">
        <f>SUM(E100:E102)</f>
        <v>32</v>
      </c>
      <c r="F103" s="11">
        <f t="shared" ref="F103:I103" si="49">SUM(F100:F102)</f>
        <v>9</v>
      </c>
      <c r="G103" s="11">
        <f t="shared" si="49"/>
        <v>14</v>
      </c>
      <c r="H103" s="11">
        <f t="shared" si="49"/>
        <v>9</v>
      </c>
      <c r="I103" s="11">
        <f t="shared" si="49"/>
        <v>0</v>
      </c>
      <c r="J103" s="39">
        <f t="shared" si="24"/>
        <v>100</v>
      </c>
      <c r="K103" s="39">
        <f t="shared" si="26"/>
        <v>71.875</v>
      </c>
      <c r="L103" s="39">
        <f t="shared" si="27"/>
        <v>66.25</v>
      </c>
      <c r="M103" s="39">
        <f t="shared" si="28"/>
        <v>4</v>
      </c>
      <c r="N103" s="39">
        <f t="shared" si="29"/>
        <v>63.125</v>
      </c>
    </row>
    <row r="104" spans="1:14" s="12" customFormat="1" ht="15.75" customHeight="1">
      <c r="A104" s="10"/>
      <c r="B104" s="11"/>
      <c r="C104" s="11" t="s">
        <v>30</v>
      </c>
      <c r="D104" s="11" t="s">
        <v>49</v>
      </c>
      <c r="E104" s="11">
        <f t="shared" si="33"/>
        <v>3</v>
      </c>
      <c r="F104" s="5">
        <v>2</v>
      </c>
      <c r="G104" s="7">
        <v>1</v>
      </c>
      <c r="H104" s="5">
        <v>0</v>
      </c>
      <c r="I104" s="5">
        <v>0</v>
      </c>
      <c r="J104" s="8">
        <f t="shared" si="24"/>
        <v>100</v>
      </c>
      <c r="K104" s="8">
        <f t="shared" si="26"/>
        <v>100</v>
      </c>
      <c r="L104" s="8">
        <f t="shared" si="27"/>
        <v>88</v>
      </c>
      <c r="M104" s="8">
        <f t="shared" si="28"/>
        <v>4.666666666666667</v>
      </c>
      <c r="N104" s="8">
        <f t="shared" si="29"/>
        <v>93.333333333333329</v>
      </c>
    </row>
    <row r="105" spans="1:14" s="12" customFormat="1" ht="15.75" customHeight="1">
      <c r="A105" s="10"/>
      <c r="B105" s="11"/>
      <c r="C105" s="11"/>
      <c r="D105" s="11" t="s">
        <v>53</v>
      </c>
      <c r="E105" s="11">
        <f t="shared" si="33"/>
        <v>13</v>
      </c>
      <c r="F105" s="6">
        <v>1</v>
      </c>
      <c r="G105" s="6">
        <v>4</v>
      </c>
      <c r="H105" s="6">
        <v>7</v>
      </c>
      <c r="I105" s="6">
        <v>1</v>
      </c>
      <c r="J105" s="8">
        <f t="shared" si="24"/>
        <v>92.307692307692307</v>
      </c>
      <c r="K105" s="8">
        <f t="shared" si="26"/>
        <v>38.46153846153846</v>
      </c>
      <c r="L105" s="8">
        <f t="shared" si="27"/>
        <v>48</v>
      </c>
      <c r="M105" s="8">
        <f t="shared" si="28"/>
        <v>3.3846153846153846</v>
      </c>
      <c r="N105" s="8">
        <f t="shared" si="29"/>
        <v>32.307692307692307</v>
      </c>
    </row>
    <row r="106" spans="1:14" s="12" customFormat="1" ht="15.75" customHeight="1">
      <c r="A106" s="10"/>
      <c r="B106" s="11"/>
      <c r="C106" s="59"/>
      <c r="D106" s="59"/>
      <c r="E106" s="11">
        <f>SUM(E104:E105)</f>
        <v>16</v>
      </c>
      <c r="F106" s="11">
        <f t="shared" ref="F106:I106" si="50">SUM(F104:F105)</f>
        <v>3</v>
      </c>
      <c r="G106" s="11">
        <f t="shared" si="50"/>
        <v>5</v>
      </c>
      <c r="H106" s="11">
        <f t="shared" si="50"/>
        <v>7</v>
      </c>
      <c r="I106" s="11">
        <f t="shared" si="50"/>
        <v>1</v>
      </c>
      <c r="J106" s="39">
        <f t="shared" si="24"/>
        <v>93.75</v>
      </c>
      <c r="K106" s="39">
        <f t="shared" si="26"/>
        <v>50</v>
      </c>
      <c r="L106" s="39">
        <f t="shared" si="27"/>
        <v>55.5</v>
      </c>
      <c r="M106" s="39">
        <f t="shared" si="28"/>
        <v>3.625</v>
      </c>
      <c r="N106" s="39">
        <f t="shared" si="29"/>
        <v>43.75</v>
      </c>
    </row>
    <row r="107" spans="1:14" s="12" customFormat="1" ht="15.75" customHeight="1">
      <c r="A107" s="10"/>
      <c r="B107" s="11"/>
      <c r="C107" s="11" t="s">
        <v>25</v>
      </c>
      <c r="D107" s="11" t="s">
        <v>51</v>
      </c>
      <c r="E107" s="11">
        <f t="shared" si="33"/>
        <v>5</v>
      </c>
      <c r="F107" s="5">
        <v>2</v>
      </c>
      <c r="G107" s="7">
        <v>1</v>
      </c>
      <c r="H107" s="5">
        <v>2</v>
      </c>
      <c r="I107" s="5">
        <v>0</v>
      </c>
      <c r="J107" s="8">
        <f t="shared" si="24"/>
        <v>100</v>
      </c>
      <c r="K107" s="8">
        <f t="shared" si="26"/>
        <v>60</v>
      </c>
      <c r="L107" s="8">
        <f t="shared" si="27"/>
        <v>67.2</v>
      </c>
      <c r="M107" s="8">
        <f t="shared" si="28"/>
        <v>4</v>
      </c>
      <c r="N107" s="8">
        <f t="shared" si="29"/>
        <v>56</v>
      </c>
    </row>
    <row r="108" spans="1:14" s="12" customFormat="1" ht="15.75" customHeight="1">
      <c r="A108" s="10"/>
      <c r="B108" s="11"/>
      <c r="C108" s="11"/>
      <c r="D108" s="11" t="s">
        <v>55</v>
      </c>
      <c r="E108" s="11">
        <f t="shared" si="33"/>
        <v>10</v>
      </c>
      <c r="F108" s="5">
        <v>6</v>
      </c>
      <c r="G108" s="7">
        <v>3</v>
      </c>
      <c r="H108" s="5">
        <v>1</v>
      </c>
      <c r="I108" s="5">
        <v>0</v>
      </c>
      <c r="J108" s="8">
        <f t="shared" si="24"/>
        <v>100</v>
      </c>
      <c r="K108" s="8">
        <f t="shared" si="26"/>
        <v>90</v>
      </c>
      <c r="L108" s="8">
        <f t="shared" si="27"/>
        <v>82.8</v>
      </c>
      <c r="M108" s="8">
        <f t="shared" si="28"/>
        <v>4.5</v>
      </c>
      <c r="N108" s="8">
        <f t="shared" si="29"/>
        <v>84</v>
      </c>
    </row>
    <row r="109" spans="1:14" s="12" customFormat="1" ht="15.75" customHeight="1">
      <c r="A109" s="10"/>
      <c r="B109" s="11"/>
      <c r="C109" s="11"/>
      <c r="D109" s="11" t="s">
        <v>45</v>
      </c>
      <c r="E109" s="11">
        <f t="shared" si="33"/>
        <v>7</v>
      </c>
      <c r="F109" s="5">
        <v>4</v>
      </c>
      <c r="G109" s="7">
        <v>3</v>
      </c>
      <c r="H109" s="5">
        <v>0</v>
      </c>
      <c r="I109" s="5">
        <v>0</v>
      </c>
      <c r="J109" s="8">
        <f t="shared" si="24"/>
        <v>100</v>
      </c>
      <c r="K109" s="8">
        <f t="shared" si="26"/>
        <v>100</v>
      </c>
      <c r="L109" s="8">
        <f t="shared" si="27"/>
        <v>84.571428571428569</v>
      </c>
      <c r="M109" s="8">
        <f t="shared" si="28"/>
        <v>4.5714285714285712</v>
      </c>
      <c r="N109" s="8">
        <f t="shared" si="29"/>
        <v>91.428571428571431</v>
      </c>
    </row>
    <row r="110" spans="1:14" s="12" customFormat="1" ht="15.75" customHeight="1">
      <c r="A110" s="10"/>
      <c r="B110" s="11"/>
      <c r="C110" s="11"/>
      <c r="D110" s="11" t="s">
        <v>43</v>
      </c>
      <c r="E110" s="11">
        <f t="shared" si="33"/>
        <v>2</v>
      </c>
      <c r="F110" s="5">
        <v>2</v>
      </c>
      <c r="G110" s="7">
        <v>0</v>
      </c>
      <c r="H110" s="5">
        <v>0</v>
      </c>
      <c r="I110" s="5">
        <v>0</v>
      </c>
      <c r="J110" s="8">
        <f t="shared" si="24"/>
        <v>100</v>
      </c>
      <c r="K110" s="8">
        <f t="shared" si="26"/>
        <v>100</v>
      </c>
      <c r="L110" s="8">
        <f t="shared" si="27"/>
        <v>100</v>
      </c>
      <c r="M110" s="8">
        <f t="shared" si="28"/>
        <v>5</v>
      </c>
      <c r="N110" s="8">
        <f t="shared" si="29"/>
        <v>100</v>
      </c>
    </row>
    <row r="111" spans="1:14" s="12" customFormat="1" ht="15.75" customHeight="1">
      <c r="A111" s="10"/>
      <c r="B111" s="11"/>
      <c r="C111" s="11"/>
      <c r="D111" s="11" t="s">
        <v>56</v>
      </c>
      <c r="E111" s="11">
        <f t="shared" si="33"/>
        <v>12</v>
      </c>
      <c r="F111" s="5">
        <v>1</v>
      </c>
      <c r="G111" s="7">
        <v>4</v>
      </c>
      <c r="H111" s="5">
        <v>7</v>
      </c>
      <c r="I111" s="5">
        <v>0</v>
      </c>
      <c r="J111" s="8">
        <f t="shared" si="24"/>
        <v>100</v>
      </c>
      <c r="K111" s="8">
        <f t="shared" si="26"/>
        <v>41.666666666666671</v>
      </c>
      <c r="L111" s="8">
        <f t="shared" si="27"/>
        <v>50.666666666666664</v>
      </c>
      <c r="M111" s="8">
        <f t="shared" si="28"/>
        <v>3.5</v>
      </c>
      <c r="N111" s="8">
        <f t="shared" si="29"/>
        <v>35</v>
      </c>
    </row>
    <row r="112" spans="1:14" s="12" customFormat="1" ht="15.75" customHeight="1">
      <c r="A112" s="10"/>
      <c r="B112" s="11"/>
      <c r="C112" s="11"/>
      <c r="D112" s="11" t="s">
        <v>44</v>
      </c>
      <c r="E112" s="11">
        <f t="shared" si="33"/>
        <v>10</v>
      </c>
      <c r="F112" s="5">
        <v>7</v>
      </c>
      <c r="G112" s="7">
        <v>2</v>
      </c>
      <c r="H112" s="5">
        <v>1</v>
      </c>
      <c r="I112" s="5">
        <v>0</v>
      </c>
      <c r="J112" s="8">
        <f t="shared" si="24"/>
        <v>100</v>
      </c>
      <c r="K112" s="8">
        <f t="shared" si="26"/>
        <v>90</v>
      </c>
      <c r="L112" s="8">
        <f t="shared" si="27"/>
        <v>86.4</v>
      </c>
      <c r="M112" s="8">
        <f t="shared" si="28"/>
        <v>4.5999999999999996</v>
      </c>
      <c r="N112" s="8">
        <f t="shared" si="29"/>
        <v>86</v>
      </c>
    </row>
    <row r="113" spans="1:14" s="12" customFormat="1" ht="15.75" customHeight="1">
      <c r="A113" s="10"/>
      <c r="B113" s="11"/>
      <c r="C113" s="11"/>
      <c r="D113" s="11" t="s">
        <v>72</v>
      </c>
      <c r="E113" s="11">
        <f t="shared" si="33"/>
        <v>7</v>
      </c>
      <c r="F113" s="5">
        <v>1</v>
      </c>
      <c r="G113" s="7">
        <v>2</v>
      </c>
      <c r="H113" s="5">
        <v>4</v>
      </c>
      <c r="I113" s="5">
        <v>0</v>
      </c>
      <c r="J113" s="8">
        <f t="shared" si="24"/>
        <v>100</v>
      </c>
      <c r="K113" s="8">
        <f t="shared" si="26"/>
        <v>42.857142857142861</v>
      </c>
      <c r="L113" s="8">
        <f t="shared" si="27"/>
        <v>53.142857142857146</v>
      </c>
      <c r="M113" s="8">
        <f t="shared" si="28"/>
        <v>3.5714285714285716</v>
      </c>
      <c r="N113" s="8">
        <f t="shared" si="29"/>
        <v>37.142857142857146</v>
      </c>
    </row>
    <row r="114" spans="1:14" s="12" customFormat="1" ht="15.75" customHeight="1">
      <c r="A114" s="10"/>
      <c r="B114" s="11"/>
      <c r="C114" s="11"/>
      <c r="D114" s="11" t="s">
        <v>46</v>
      </c>
      <c r="E114" s="11">
        <f t="shared" si="33"/>
        <v>11</v>
      </c>
      <c r="F114" s="5">
        <v>1</v>
      </c>
      <c r="G114" s="7">
        <v>4</v>
      </c>
      <c r="H114" s="5">
        <v>6</v>
      </c>
      <c r="I114" s="5">
        <v>0</v>
      </c>
      <c r="J114" s="8">
        <f t="shared" si="24"/>
        <v>100.00000000000001</v>
      </c>
      <c r="K114" s="8">
        <f t="shared" si="26"/>
        <v>45.45454545454546</v>
      </c>
      <c r="L114" s="8">
        <f t="shared" si="27"/>
        <v>52</v>
      </c>
      <c r="M114" s="8">
        <f t="shared" si="28"/>
        <v>3.5454545454545454</v>
      </c>
      <c r="N114" s="8">
        <f t="shared" si="29"/>
        <v>38.18181818181818</v>
      </c>
    </row>
    <row r="115" spans="1:14" s="12" customFormat="1" ht="15.75" customHeight="1">
      <c r="A115" s="10"/>
      <c r="B115" s="11"/>
      <c r="C115" s="11"/>
      <c r="D115" s="11" t="s">
        <v>47</v>
      </c>
      <c r="E115" s="11">
        <f t="shared" si="33"/>
        <v>9</v>
      </c>
      <c r="F115" s="5">
        <v>4</v>
      </c>
      <c r="G115" s="7">
        <v>3</v>
      </c>
      <c r="H115" s="5">
        <v>2</v>
      </c>
      <c r="I115" s="5">
        <v>0</v>
      </c>
      <c r="J115" s="8">
        <f t="shared" si="24"/>
        <v>100</v>
      </c>
      <c r="K115" s="8">
        <f t="shared" si="26"/>
        <v>77.777777777777771</v>
      </c>
      <c r="L115" s="8">
        <f t="shared" si="27"/>
        <v>73.777777777777771</v>
      </c>
      <c r="M115" s="8">
        <f t="shared" si="28"/>
        <v>4.2222222222222223</v>
      </c>
      <c r="N115" s="8">
        <f t="shared" si="29"/>
        <v>71.111111111111114</v>
      </c>
    </row>
    <row r="116" spans="1:14" s="12" customFormat="1" ht="15.75" customHeight="1">
      <c r="A116" s="10"/>
      <c r="B116" s="11"/>
      <c r="C116" s="11"/>
      <c r="D116" s="11" t="s">
        <v>48</v>
      </c>
      <c r="E116" s="11">
        <f t="shared" si="33"/>
        <v>6</v>
      </c>
      <c r="F116" s="5">
        <v>4</v>
      </c>
      <c r="G116" s="7">
        <v>1</v>
      </c>
      <c r="H116" s="5">
        <v>1</v>
      </c>
      <c r="I116" s="5">
        <v>0</v>
      </c>
      <c r="J116" s="8">
        <f t="shared" si="24"/>
        <v>100</v>
      </c>
      <c r="K116" s="8">
        <f t="shared" si="26"/>
        <v>83.333333333333343</v>
      </c>
      <c r="L116" s="8">
        <f t="shared" si="27"/>
        <v>83.333333333333329</v>
      </c>
      <c r="M116" s="8">
        <f t="shared" si="28"/>
        <v>4.5</v>
      </c>
      <c r="N116" s="8">
        <f t="shared" si="29"/>
        <v>80</v>
      </c>
    </row>
    <row r="117" spans="1:14" s="12" customFormat="1" ht="15.75" customHeight="1">
      <c r="A117" s="10"/>
      <c r="B117" s="11"/>
      <c r="C117" s="11"/>
      <c r="D117" s="11" t="s">
        <v>71</v>
      </c>
      <c r="E117" s="11">
        <f t="shared" si="33"/>
        <v>5</v>
      </c>
      <c r="F117" s="5">
        <v>5</v>
      </c>
      <c r="G117" s="7">
        <v>0</v>
      </c>
      <c r="H117" s="5">
        <v>0</v>
      </c>
      <c r="I117" s="5">
        <v>0</v>
      </c>
      <c r="J117" s="8">
        <f t="shared" si="24"/>
        <v>100</v>
      </c>
      <c r="K117" s="8">
        <f t="shared" si="26"/>
        <v>100</v>
      </c>
      <c r="L117" s="8">
        <f t="shared" si="27"/>
        <v>100</v>
      </c>
      <c r="M117" s="8">
        <f t="shared" si="28"/>
        <v>5</v>
      </c>
      <c r="N117" s="8">
        <f t="shared" si="29"/>
        <v>100</v>
      </c>
    </row>
    <row r="118" spans="1:14" s="12" customFormat="1" ht="15.75" customHeight="1">
      <c r="A118" s="10"/>
      <c r="B118" s="11"/>
      <c r="C118" s="11"/>
      <c r="D118" s="11" t="s">
        <v>74</v>
      </c>
      <c r="E118" s="11">
        <f t="shared" si="33"/>
        <v>15</v>
      </c>
      <c r="F118" s="5">
        <v>0</v>
      </c>
      <c r="G118" s="7">
        <v>1</v>
      </c>
      <c r="H118" s="5">
        <v>14</v>
      </c>
      <c r="I118" s="5">
        <v>0</v>
      </c>
      <c r="J118" s="8">
        <f t="shared" si="24"/>
        <v>100</v>
      </c>
      <c r="K118" s="8">
        <f t="shared" si="26"/>
        <v>6.666666666666667</v>
      </c>
      <c r="L118" s="8">
        <f t="shared" si="27"/>
        <v>37.866666666666667</v>
      </c>
      <c r="M118" s="8">
        <f t="shared" si="28"/>
        <v>3.0666666666666669</v>
      </c>
      <c r="N118" s="8">
        <f t="shared" si="29"/>
        <v>5.333333333333333</v>
      </c>
    </row>
    <row r="119" spans="1:14" s="12" customFormat="1" ht="15.75" customHeight="1">
      <c r="A119" s="10"/>
      <c r="B119" s="11"/>
      <c r="C119" s="11"/>
      <c r="D119" s="11">
        <v>10</v>
      </c>
      <c r="E119" s="11">
        <f t="shared" si="33"/>
        <v>3</v>
      </c>
      <c r="F119" s="5">
        <v>2</v>
      </c>
      <c r="G119" s="7">
        <v>0</v>
      </c>
      <c r="H119" s="5">
        <v>1</v>
      </c>
      <c r="I119" s="5">
        <v>0</v>
      </c>
      <c r="J119" s="8">
        <f t="shared" si="24"/>
        <v>100</v>
      </c>
      <c r="K119" s="8">
        <f t="shared" si="26"/>
        <v>66.666666666666671</v>
      </c>
      <c r="L119" s="8">
        <f t="shared" si="27"/>
        <v>78.666666666666671</v>
      </c>
      <c r="M119" s="8">
        <f t="shared" si="28"/>
        <v>4.333333333333333</v>
      </c>
      <c r="N119" s="8">
        <f t="shared" si="29"/>
        <v>66.666666666666671</v>
      </c>
    </row>
    <row r="120" spans="1:14" s="12" customFormat="1" ht="15.75" customHeight="1">
      <c r="A120" s="10"/>
      <c r="B120" s="11"/>
      <c r="C120" s="11"/>
      <c r="D120" s="11">
        <v>11</v>
      </c>
      <c r="E120" s="11">
        <f t="shared" si="33"/>
        <v>5</v>
      </c>
      <c r="F120" s="6">
        <v>5</v>
      </c>
      <c r="G120" s="6">
        <v>0</v>
      </c>
      <c r="H120" s="6">
        <v>0</v>
      </c>
      <c r="I120" s="6">
        <v>0</v>
      </c>
      <c r="J120" s="8">
        <f t="shared" si="24"/>
        <v>100</v>
      </c>
      <c r="K120" s="8">
        <f t="shared" si="26"/>
        <v>100</v>
      </c>
      <c r="L120" s="8">
        <f t="shared" si="27"/>
        <v>100</v>
      </c>
      <c r="M120" s="8">
        <f t="shared" si="28"/>
        <v>5</v>
      </c>
      <c r="N120" s="8">
        <f t="shared" si="29"/>
        <v>100</v>
      </c>
    </row>
    <row r="121" spans="1:14" s="12" customFormat="1" ht="15.75" customHeight="1">
      <c r="A121" s="10"/>
      <c r="B121" s="11"/>
      <c r="C121" s="11"/>
      <c r="D121" s="11"/>
      <c r="E121" s="11">
        <f>SUM(E107:E120)</f>
        <v>107</v>
      </c>
      <c r="F121" s="11">
        <f t="shared" ref="F121:I121" si="51">SUM(F107:F120)</f>
        <v>44</v>
      </c>
      <c r="G121" s="11">
        <f t="shared" si="51"/>
        <v>24</v>
      </c>
      <c r="H121" s="11">
        <f t="shared" si="51"/>
        <v>39</v>
      </c>
      <c r="I121" s="11">
        <f t="shared" si="51"/>
        <v>0</v>
      </c>
      <c r="J121" s="39">
        <f t="shared" si="24"/>
        <v>100</v>
      </c>
      <c r="K121" s="39">
        <f t="shared" si="26"/>
        <v>63.55140186915888</v>
      </c>
      <c r="L121" s="39">
        <f t="shared" si="27"/>
        <v>68.598130841121488</v>
      </c>
      <c r="M121" s="39">
        <f t="shared" si="28"/>
        <v>4.0467289719626169</v>
      </c>
      <c r="N121" s="39">
        <f t="shared" si="29"/>
        <v>59.065420560747661</v>
      </c>
    </row>
    <row r="122" spans="1:14" s="12" customFormat="1" ht="15.75" customHeight="1">
      <c r="A122" s="10"/>
      <c r="B122" s="11"/>
      <c r="C122" s="11"/>
      <c r="D122" s="11"/>
      <c r="E122" s="11">
        <f>E121+E106+E103</f>
        <v>155</v>
      </c>
      <c r="F122" s="11">
        <f t="shared" ref="F122:I122" si="52">F121+F106+F103</f>
        <v>56</v>
      </c>
      <c r="G122" s="11">
        <f t="shared" si="52"/>
        <v>43</v>
      </c>
      <c r="H122" s="11">
        <f t="shared" si="52"/>
        <v>55</v>
      </c>
      <c r="I122" s="11">
        <f t="shared" si="52"/>
        <v>1</v>
      </c>
      <c r="J122" s="39">
        <f t="shared" si="24"/>
        <v>99.354838709677423</v>
      </c>
      <c r="K122" s="39">
        <f t="shared" si="26"/>
        <v>63.87096774193548</v>
      </c>
      <c r="L122" s="39">
        <f t="shared" si="27"/>
        <v>66.761290322580649</v>
      </c>
      <c r="M122" s="39">
        <f t="shared" si="28"/>
        <v>3.9935483870967743</v>
      </c>
      <c r="N122" s="39">
        <f t="shared" si="29"/>
        <v>58.322580645161288</v>
      </c>
    </row>
    <row r="123" spans="1:14" ht="15.75" customHeight="1">
      <c r="A123" s="5"/>
      <c r="B123" s="6" t="s">
        <v>9</v>
      </c>
      <c r="C123" s="11" t="s">
        <v>10</v>
      </c>
      <c r="D123" s="11" t="s">
        <v>45</v>
      </c>
      <c r="E123" s="11">
        <f t="shared" si="33"/>
        <v>15</v>
      </c>
      <c r="F123" s="5">
        <v>5</v>
      </c>
      <c r="G123" s="7">
        <v>7</v>
      </c>
      <c r="H123" s="5">
        <v>3</v>
      </c>
      <c r="I123" s="5">
        <v>0</v>
      </c>
      <c r="J123" s="8">
        <f t="shared" si="24"/>
        <v>100</v>
      </c>
      <c r="K123" s="8">
        <f t="shared" si="26"/>
        <v>80</v>
      </c>
      <c r="L123" s="8">
        <f t="shared" si="27"/>
        <v>70.400000000000006</v>
      </c>
      <c r="M123" s="8">
        <f t="shared" si="28"/>
        <v>4.1333333333333337</v>
      </c>
      <c r="N123" s="8">
        <f t="shared" si="29"/>
        <v>70.666666666666671</v>
      </c>
    </row>
    <row r="124" spans="1:14" ht="15.75" customHeight="1">
      <c r="A124" s="5"/>
      <c r="B124" s="6"/>
      <c r="C124" s="11"/>
      <c r="D124" s="11" t="s">
        <v>43</v>
      </c>
      <c r="E124" s="11">
        <f t="shared" si="33"/>
        <v>14</v>
      </c>
      <c r="F124" s="5">
        <v>5</v>
      </c>
      <c r="G124" s="7">
        <v>4</v>
      </c>
      <c r="H124" s="5">
        <v>5</v>
      </c>
      <c r="I124" s="5">
        <v>0</v>
      </c>
      <c r="J124" s="8">
        <f t="shared" si="24"/>
        <v>100</v>
      </c>
      <c r="K124" s="8">
        <f t="shared" si="26"/>
        <v>64.285714285714292</v>
      </c>
      <c r="L124" s="8">
        <f t="shared" si="27"/>
        <v>66.857142857142861</v>
      </c>
      <c r="M124" s="8">
        <f t="shared" si="28"/>
        <v>4</v>
      </c>
      <c r="N124" s="8">
        <f t="shared" si="29"/>
        <v>58.571428571428569</v>
      </c>
    </row>
    <row r="125" spans="1:14" ht="15.75" customHeight="1">
      <c r="A125" s="5"/>
      <c r="B125" s="6"/>
      <c r="C125" s="11"/>
      <c r="D125" s="11" t="s">
        <v>56</v>
      </c>
      <c r="E125" s="11">
        <f t="shared" si="33"/>
        <v>12</v>
      </c>
      <c r="F125" s="5">
        <v>0</v>
      </c>
      <c r="G125" s="7">
        <v>6</v>
      </c>
      <c r="H125" s="5">
        <v>6</v>
      </c>
      <c r="I125" s="5">
        <v>0</v>
      </c>
      <c r="J125" s="8">
        <f t="shared" si="24"/>
        <v>100</v>
      </c>
      <c r="K125" s="8">
        <f t="shared" si="26"/>
        <v>50</v>
      </c>
      <c r="L125" s="8">
        <f t="shared" si="27"/>
        <v>50</v>
      </c>
      <c r="M125" s="8">
        <f t="shared" si="28"/>
        <v>3.5</v>
      </c>
      <c r="N125" s="8">
        <f t="shared" si="29"/>
        <v>40</v>
      </c>
    </row>
    <row r="126" spans="1:14" ht="15.75" customHeight="1">
      <c r="A126" s="5"/>
      <c r="B126" s="6"/>
      <c r="C126" s="11"/>
      <c r="D126" s="11" t="s">
        <v>50</v>
      </c>
      <c r="E126" s="11">
        <f t="shared" si="33"/>
        <v>17</v>
      </c>
      <c r="F126" s="5">
        <v>3</v>
      </c>
      <c r="G126" s="7">
        <v>7</v>
      </c>
      <c r="H126" s="5">
        <v>7</v>
      </c>
      <c r="I126" s="5">
        <v>0</v>
      </c>
      <c r="J126" s="8">
        <f t="shared" si="24"/>
        <v>100</v>
      </c>
      <c r="K126" s="8">
        <f t="shared" si="26"/>
        <v>58.82352941176471</v>
      </c>
      <c r="L126" s="8">
        <f t="shared" si="27"/>
        <v>58.823529411764703</v>
      </c>
      <c r="M126" s="8">
        <f t="shared" si="28"/>
        <v>3.7647058823529411</v>
      </c>
      <c r="N126" s="8">
        <f t="shared" si="29"/>
        <v>50.588235294117645</v>
      </c>
    </row>
    <row r="127" spans="1:14" ht="15.75" customHeight="1">
      <c r="A127" s="5"/>
      <c r="B127" s="6"/>
      <c r="C127" s="11"/>
      <c r="D127" s="11" t="s">
        <v>54</v>
      </c>
      <c r="E127" s="11">
        <f t="shared" si="33"/>
        <v>17</v>
      </c>
      <c r="F127" s="5">
        <v>4</v>
      </c>
      <c r="G127" s="7">
        <v>5</v>
      </c>
      <c r="H127" s="5">
        <v>8</v>
      </c>
      <c r="I127" s="5">
        <v>0</v>
      </c>
      <c r="J127" s="8">
        <f t="shared" si="24"/>
        <v>100</v>
      </c>
      <c r="K127" s="8">
        <f t="shared" si="26"/>
        <v>52.941176470588239</v>
      </c>
      <c r="L127" s="8">
        <f t="shared" si="27"/>
        <v>59.294117647058826</v>
      </c>
      <c r="M127" s="8">
        <f t="shared" si="28"/>
        <v>3.7647058823529411</v>
      </c>
      <c r="N127" s="8">
        <f t="shared" si="29"/>
        <v>47.058823529411768</v>
      </c>
    </row>
    <row r="128" spans="1:14" ht="15.75" customHeight="1">
      <c r="A128" s="5"/>
      <c r="B128" s="6"/>
      <c r="C128" s="11"/>
      <c r="D128" s="11" t="s">
        <v>46</v>
      </c>
      <c r="E128" s="11">
        <f t="shared" si="33"/>
        <v>17</v>
      </c>
      <c r="F128" s="5">
        <v>3</v>
      </c>
      <c r="G128" s="7">
        <v>4</v>
      </c>
      <c r="H128" s="5">
        <v>10</v>
      </c>
      <c r="I128" s="5">
        <v>0</v>
      </c>
      <c r="J128" s="8">
        <f t="shared" si="24"/>
        <v>100</v>
      </c>
      <c r="K128" s="8">
        <f t="shared" si="26"/>
        <v>41.176470588235297</v>
      </c>
      <c r="L128" s="8">
        <f t="shared" si="27"/>
        <v>53.882352941176471</v>
      </c>
      <c r="M128" s="8">
        <f t="shared" si="28"/>
        <v>3.5882352941176472</v>
      </c>
      <c r="N128" s="8">
        <f t="shared" si="29"/>
        <v>36.470588235294116</v>
      </c>
    </row>
    <row r="129" spans="1:14" ht="15.75" customHeight="1">
      <c r="A129" s="5"/>
      <c r="B129" s="6"/>
      <c r="C129" s="11"/>
      <c r="D129" s="11" t="s">
        <v>47</v>
      </c>
      <c r="E129" s="11">
        <f t="shared" si="33"/>
        <v>16</v>
      </c>
      <c r="F129" s="5">
        <v>5</v>
      </c>
      <c r="G129" s="7">
        <v>6</v>
      </c>
      <c r="H129" s="5">
        <v>5</v>
      </c>
      <c r="I129" s="5">
        <v>0</v>
      </c>
      <c r="J129" s="8">
        <f t="shared" ref="J129:J215" si="53">100/E129*(F129+G129+H129)</f>
        <v>100</v>
      </c>
      <c r="K129" s="8">
        <f t="shared" si="26"/>
        <v>68.75</v>
      </c>
      <c r="L129" s="8">
        <f t="shared" si="27"/>
        <v>66.5</v>
      </c>
      <c r="M129" s="8">
        <f t="shared" si="28"/>
        <v>4</v>
      </c>
      <c r="N129" s="8">
        <f t="shared" si="29"/>
        <v>61.25</v>
      </c>
    </row>
    <row r="130" spans="1:14" ht="15.75" customHeight="1">
      <c r="A130" s="5"/>
      <c r="B130" s="6"/>
      <c r="C130" s="11"/>
      <c r="D130" s="11" t="s">
        <v>48</v>
      </c>
      <c r="E130" s="11">
        <f t="shared" si="33"/>
        <v>16</v>
      </c>
      <c r="F130" s="5">
        <v>2</v>
      </c>
      <c r="G130" s="7">
        <v>8</v>
      </c>
      <c r="H130" s="5">
        <v>6</v>
      </c>
      <c r="I130" s="5">
        <v>0</v>
      </c>
      <c r="J130" s="8">
        <f t="shared" si="53"/>
        <v>100</v>
      </c>
      <c r="K130" s="8">
        <f t="shared" si="26"/>
        <v>62.5</v>
      </c>
      <c r="L130" s="8">
        <f t="shared" si="27"/>
        <v>58</v>
      </c>
      <c r="M130" s="8">
        <f t="shared" si="28"/>
        <v>3.75</v>
      </c>
      <c r="N130" s="8">
        <f t="shared" si="29"/>
        <v>52.5</v>
      </c>
    </row>
    <row r="131" spans="1:14" ht="15.75" customHeight="1">
      <c r="A131" s="5"/>
      <c r="B131" s="6"/>
      <c r="C131" s="11"/>
      <c r="D131" s="11" t="s">
        <v>71</v>
      </c>
      <c r="E131" s="11">
        <f t="shared" si="33"/>
        <v>20</v>
      </c>
      <c r="F131" s="5">
        <v>5</v>
      </c>
      <c r="G131" s="7">
        <v>11</v>
      </c>
      <c r="H131" s="5">
        <v>4</v>
      </c>
      <c r="I131" s="5">
        <v>0</v>
      </c>
      <c r="J131" s="8">
        <f t="shared" si="53"/>
        <v>100</v>
      </c>
      <c r="K131" s="8">
        <f t="shared" si="26"/>
        <v>80</v>
      </c>
      <c r="L131" s="8">
        <f t="shared" si="27"/>
        <v>67.400000000000006</v>
      </c>
      <c r="M131" s="8">
        <f t="shared" si="28"/>
        <v>4.05</v>
      </c>
      <c r="N131" s="8">
        <f t="shared" si="29"/>
        <v>69</v>
      </c>
    </row>
    <row r="132" spans="1:14" ht="15.75" customHeight="1">
      <c r="A132" s="5"/>
      <c r="B132" s="6"/>
      <c r="C132" s="11"/>
      <c r="D132" s="11" t="s">
        <v>74</v>
      </c>
      <c r="E132" s="11">
        <f t="shared" si="33"/>
        <v>15</v>
      </c>
      <c r="F132" s="5">
        <v>1</v>
      </c>
      <c r="G132" s="7">
        <v>3</v>
      </c>
      <c r="H132" s="5">
        <v>11</v>
      </c>
      <c r="I132" s="5">
        <v>0</v>
      </c>
      <c r="J132" s="8">
        <f t="shared" si="53"/>
        <v>100</v>
      </c>
      <c r="K132" s="8">
        <f t="shared" si="26"/>
        <v>26.666666666666668</v>
      </c>
      <c r="L132" s="8">
        <f t="shared" si="27"/>
        <v>45.866666666666667</v>
      </c>
      <c r="M132" s="8">
        <f t="shared" si="28"/>
        <v>3.3333333333333335</v>
      </c>
      <c r="N132" s="8">
        <f t="shared" si="29"/>
        <v>22.666666666666668</v>
      </c>
    </row>
    <row r="133" spans="1:14" ht="15.75" customHeight="1">
      <c r="A133" s="5"/>
      <c r="B133" s="6"/>
      <c r="C133" s="11"/>
      <c r="D133" s="11">
        <v>10</v>
      </c>
      <c r="E133" s="11">
        <f t="shared" si="33"/>
        <v>18</v>
      </c>
      <c r="F133" s="5">
        <v>10</v>
      </c>
      <c r="G133" s="7">
        <v>7</v>
      </c>
      <c r="H133" s="5">
        <v>1</v>
      </c>
      <c r="I133" s="5">
        <v>0</v>
      </c>
      <c r="J133" s="8">
        <f t="shared" si="53"/>
        <v>100</v>
      </c>
      <c r="K133" s="8">
        <f t="shared" ref="K133:K196" si="54">100/E133*(G133+F133)</f>
        <v>94.444444444444443</v>
      </c>
      <c r="L133" s="8">
        <f t="shared" ref="L133:L196" si="55">(F133*100+G133*64+H133*36+I133*16)/E133</f>
        <v>82.444444444444443</v>
      </c>
      <c r="M133" s="8">
        <f t="shared" ref="M133:M196" si="56">(F133*5+G133*4+H133*3+I133*2)/E133</f>
        <v>4.5</v>
      </c>
      <c r="N133" s="8">
        <f t="shared" ref="N133:N196" si="57">(100*F133+80*G133)/E133</f>
        <v>86.666666666666671</v>
      </c>
    </row>
    <row r="134" spans="1:14" s="52" customFormat="1" ht="15.75" customHeight="1">
      <c r="A134" s="55"/>
      <c r="B134" s="6"/>
      <c r="C134" s="11"/>
      <c r="D134" s="11">
        <v>11</v>
      </c>
      <c r="E134" s="11">
        <f t="shared" si="33"/>
        <v>16</v>
      </c>
      <c r="F134" s="6">
        <v>10</v>
      </c>
      <c r="G134" s="6">
        <v>4</v>
      </c>
      <c r="H134" s="6">
        <v>2</v>
      </c>
      <c r="I134" s="6">
        <v>0</v>
      </c>
      <c r="J134" s="8">
        <f t="shared" si="53"/>
        <v>100</v>
      </c>
      <c r="K134" s="8">
        <f t="shared" si="54"/>
        <v>87.5</v>
      </c>
      <c r="L134" s="8">
        <f t="shared" si="55"/>
        <v>83</v>
      </c>
      <c r="M134" s="8">
        <f t="shared" si="56"/>
        <v>4.5</v>
      </c>
      <c r="N134" s="8">
        <f t="shared" si="57"/>
        <v>82.5</v>
      </c>
    </row>
    <row r="135" spans="1:14" s="18" customFormat="1" ht="15.75" customHeight="1">
      <c r="A135" s="65"/>
      <c r="B135" s="11"/>
      <c r="C135" s="11"/>
      <c r="D135" s="11"/>
      <c r="E135" s="11">
        <f>SUM(E123:E134)</f>
        <v>193</v>
      </c>
      <c r="F135" s="11">
        <f t="shared" ref="F135:I135" si="58">SUM(F123:F134)</f>
        <v>53</v>
      </c>
      <c r="G135" s="11">
        <f t="shared" si="58"/>
        <v>72</v>
      </c>
      <c r="H135" s="11">
        <f t="shared" si="58"/>
        <v>68</v>
      </c>
      <c r="I135" s="11">
        <f t="shared" si="58"/>
        <v>0</v>
      </c>
      <c r="J135" s="39">
        <f t="shared" si="53"/>
        <v>99.999999999999986</v>
      </c>
      <c r="K135" s="39">
        <f t="shared" si="54"/>
        <v>64.76683937823833</v>
      </c>
      <c r="L135" s="39">
        <f t="shared" si="55"/>
        <v>64.020725388601036</v>
      </c>
      <c r="M135" s="39">
        <f t="shared" si="56"/>
        <v>3.9222797927461142</v>
      </c>
      <c r="N135" s="39">
        <f t="shared" si="57"/>
        <v>57.305699481865283</v>
      </c>
    </row>
    <row r="136" spans="1:14" s="12" customFormat="1" ht="15.75" customHeight="1">
      <c r="A136" s="10"/>
      <c r="B136" s="6"/>
      <c r="C136" s="11" t="s">
        <v>32</v>
      </c>
      <c r="D136" s="11" t="s">
        <v>51</v>
      </c>
      <c r="E136" s="11">
        <f t="shared" si="33"/>
        <v>20</v>
      </c>
      <c r="F136" s="11">
        <v>5</v>
      </c>
      <c r="G136" s="11">
        <v>9</v>
      </c>
      <c r="H136" s="11">
        <v>6</v>
      </c>
      <c r="I136" s="11">
        <v>0</v>
      </c>
      <c r="J136" s="39">
        <f t="shared" si="53"/>
        <v>100</v>
      </c>
      <c r="K136" s="39">
        <f t="shared" si="54"/>
        <v>70</v>
      </c>
      <c r="L136" s="39">
        <f t="shared" si="55"/>
        <v>64.599999999999994</v>
      </c>
      <c r="M136" s="39">
        <f t="shared" si="56"/>
        <v>3.95</v>
      </c>
      <c r="N136" s="8">
        <f t="shared" si="57"/>
        <v>61</v>
      </c>
    </row>
    <row r="137" spans="1:14" ht="15.75" customHeight="1">
      <c r="A137" s="5"/>
      <c r="B137" s="6"/>
      <c r="C137" s="11"/>
      <c r="D137" s="11" t="s">
        <v>42</v>
      </c>
      <c r="E137" s="11">
        <f t="shared" si="33"/>
        <v>18</v>
      </c>
      <c r="F137" s="5">
        <v>0</v>
      </c>
      <c r="G137" s="7">
        <v>5</v>
      </c>
      <c r="H137" s="5">
        <v>13</v>
      </c>
      <c r="I137" s="5">
        <v>0</v>
      </c>
      <c r="J137" s="8">
        <f t="shared" si="53"/>
        <v>100</v>
      </c>
      <c r="K137" s="8">
        <f t="shared" si="54"/>
        <v>27.777777777777779</v>
      </c>
      <c r="L137" s="8">
        <f t="shared" si="55"/>
        <v>43.777777777777779</v>
      </c>
      <c r="M137" s="8">
        <f t="shared" si="56"/>
        <v>3.2777777777777777</v>
      </c>
      <c r="N137" s="8">
        <f t="shared" si="57"/>
        <v>22.222222222222221</v>
      </c>
    </row>
    <row r="138" spans="1:14" ht="15.75" customHeight="1">
      <c r="A138" s="5"/>
      <c r="B138" s="6"/>
      <c r="C138" s="11"/>
      <c r="D138" s="11" t="s">
        <v>55</v>
      </c>
      <c r="E138" s="11">
        <f t="shared" si="33"/>
        <v>19</v>
      </c>
      <c r="F138" s="5">
        <v>6</v>
      </c>
      <c r="G138" s="7">
        <v>7</v>
      </c>
      <c r="H138" s="5">
        <v>6</v>
      </c>
      <c r="I138" s="5">
        <v>0</v>
      </c>
      <c r="J138" s="8">
        <f t="shared" si="53"/>
        <v>100</v>
      </c>
      <c r="K138" s="8">
        <f t="shared" si="54"/>
        <v>68.421052631578959</v>
      </c>
      <c r="L138" s="8">
        <f t="shared" si="55"/>
        <v>66.526315789473685</v>
      </c>
      <c r="M138" s="8">
        <f t="shared" si="56"/>
        <v>4</v>
      </c>
      <c r="N138" s="8">
        <f t="shared" si="57"/>
        <v>61.05263157894737</v>
      </c>
    </row>
    <row r="139" spans="1:14" ht="15.75" customHeight="1">
      <c r="A139" s="5"/>
      <c r="B139" s="6"/>
      <c r="C139" s="11"/>
      <c r="D139" s="11" t="s">
        <v>49</v>
      </c>
      <c r="E139" s="11">
        <f t="shared" si="33"/>
        <v>14</v>
      </c>
      <c r="F139" s="5">
        <v>3</v>
      </c>
      <c r="G139" s="7">
        <v>7</v>
      </c>
      <c r="H139" s="5">
        <v>4</v>
      </c>
      <c r="I139" s="5">
        <v>0</v>
      </c>
      <c r="J139" s="8">
        <f t="shared" si="53"/>
        <v>100</v>
      </c>
      <c r="K139" s="8">
        <f t="shared" si="54"/>
        <v>71.428571428571431</v>
      </c>
      <c r="L139" s="8">
        <f t="shared" si="55"/>
        <v>63.714285714285715</v>
      </c>
      <c r="M139" s="8">
        <f t="shared" si="56"/>
        <v>3.9285714285714284</v>
      </c>
      <c r="N139" s="8">
        <f t="shared" si="57"/>
        <v>61.428571428571431</v>
      </c>
    </row>
    <row r="140" spans="1:14" ht="15.75" customHeight="1">
      <c r="A140" s="5"/>
      <c r="B140" s="6"/>
      <c r="C140" s="11"/>
      <c r="D140" s="11" t="s">
        <v>44</v>
      </c>
      <c r="E140" s="11">
        <f t="shared" si="33"/>
        <v>14</v>
      </c>
      <c r="F140" s="5">
        <v>4</v>
      </c>
      <c r="G140" s="7">
        <v>6</v>
      </c>
      <c r="H140" s="5">
        <v>4</v>
      </c>
      <c r="I140" s="5">
        <v>0</v>
      </c>
      <c r="J140" s="8">
        <f t="shared" si="53"/>
        <v>100</v>
      </c>
      <c r="K140" s="8">
        <f t="shared" si="54"/>
        <v>71.428571428571431</v>
      </c>
      <c r="L140" s="8">
        <f t="shared" si="55"/>
        <v>66.285714285714292</v>
      </c>
      <c r="M140" s="8">
        <f t="shared" si="56"/>
        <v>4</v>
      </c>
      <c r="N140" s="8">
        <f t="shared" si="57"/>
        <v>62.857142857142854</v>
      </c>
    </row>
    <row r="141" spans="1:14" ht="15.75" customHeight="1">
      <c r="A141" s="5"/>
      <c r="B141" s="6"/>
      <c r="C141" s="11"/>
      <c r="D141" s="11" t="s">
        <v>53</v>
      </c>
      <c r="E141" s="11">
        <f t="shared" si="33"/>
        <v>14</v>
      </c>
      <c r="F141" s="5">
        <v>0</v>
      </c>
      <c r="G141" s="7">
        <v>5</v>
      </c>
      <c r="H141" s="5">
        <v>9</v>
      </c>
      <c r="I141" s="5">
        <v>0</v>
      </c>
      <c r="J141" s="8">
        <f t="shared" si="53"/>
        <v>100</v>
      </c>
      <c r="K141" s="8">
        <f t="shared" si="54"/>
        <v>35.714285714285715</v>
      </c>
      <c r="L141" s="8">
        <f t="shared" si="55"/>
        <v>46</v>
      </c>
      <c r="M141" s="8">
        <f t="shared" si="56"/>
        <v>3.3571428571428572</v>
      </c>
      <c r="N141" s="8">
        <f t="shared" si="57"/>
        <v>28.571428571428573</v>
      </c>
    </row>
    <row r="142" spans="1:14" ht="15.75" customHeight="1">
      <c r="A142" s="5"/>
      <c r="B142" s="6"/>
      <c r="C142" s="11"/>
      <c r="D142" s="11" t="s">
        <v>72</v>
      </c>
      <c r="E142" s="11">
        <f t="shared" si="33"/>
        <v>15</v>
      </c>
      <c r="F142" s="5">
        <v>0</v>
      </c>
      <c r="G142" s="7">
        <v>3</v>
      </c>
      <c r="H142" s="5">
        <v>12</v>
      </c>
      <c r="I142" s="5">
        <v>0</v>
      </c>
      <c r="J142" s="8">
        <f t="shared" si="53"/>
        <v>100</v>
      </c>
      <c r="K142" s="8">
        <f t="shared" si="54"/>
        <v>20</v>
      </c>
      <c r="L142" s="8">
        <f t="shared" si="55"/>
        <v>41.6</v>
      </c>
      <c r="M142" s="8">
        <f t="shared" si="56"/>
        <v>3.2</v>
      </c>
      <c r="N142" s="8">
        <f t="shared" si="57"/>
        <v>16</v>
      </c>
    </row>
    <row r="143" spans="1:14" s="12" customFormat="1" ht="15.75" customHeight="1">
      <c r="A143" s="10"/>
      <c r="B143" s="11"/>
      <c r="C143" s="11"/>
      <c r="D143" s="11"/>
      <c r="E143" s="11">
        <f>SUM(E136:E142)</f>
        <v>114</v>
      </c>
      <c r="F143" s="11">
        <f t="shared" ref="F143:I143" si="59">SUM(F136:F142)</f>
        <v>18</v>
      </c>
      <c r="G143" s="11">
        <f t="shared" si="59"/>
        <v>42</v>
      </c>
      <c r="H143" s="11">
        <f t="shared" si="59"/>
        <v>54</v>
      </c>
      <c r="I143" s="11">
        <f t="shared" si="59"/>
        <v>0</v>
      </c>
      <c r="J143" s="39">
        <f t="shared" si="53"/>
        <v>100</v>
      </c>
      <c r="K143" s="39">
        <f t="shared" si="54"/>
        <v>52.631578947368418</v>
      </c>
      <c r="L143" s="39">
        <f t="shared" si="55"/>
        <v>56.421052631578945</v>
      </c>
      <c r="M143" s="39">
        <f t="shared" si="56"/>
        <v>3.6842105263157894</v>
      </c>
      <c r="N143" s="39">
        <f t="shared" si="57"/>
        <v>45.263157894736842</v>
      </c>
    </row>
    <row r="144" spans="1:14" s="18" customFormat="1" ht="15.75" customHeight="1">
      <c r="A144" s="65"/>
      <c r="B144" s="11"/>
      <c r="C144" s="11"/>
      <c r="D144" s="11"/>
      <c r="E144" s="11">
        <f>E143+E135</f>
        <v>307</v>
      </c>
      <c r="F144" s="11">
        <f t="shared" ref="F144:I144" si="60">F143+F135</f>
        <v>71</v>
      </c>
      <c r="G144" s="11">
        <f t="shared" si="60"/>
        <v>114</v>
      </c>
      <c r="H144" s="11">
        <f t="shared" si="60"/>
        <v>122</v>
      </c>
      <c r="I144" s="11">
        <f t="shared" si="60"/>
        <v>0</v>
      </c>
      <c r="J144" s="39">
        <f t="shared" si="53"/>
        <v>100</v>
      </c>
      <c r="K144" s="39">
        <f t="shared" si="54"/>
        <v>60.260586319218234</v>
      </c>
      <c r="L144" s="39">
        <f t="shared" si="55"/>
        <v>61.198697068403909</v>
      </c>
      <c r="M144" s="39">
        <f t="shared" si="56"/>
        <v>3.8338762214983713</v>
      </c>
      <c r="N144" s="39">
        <f t="shared" si="57"/>
        <v>52.833876221498372</v>
      </c>
    </row>
    <row r="145" spans="1:14" ht="15.75" customHeight="1">
      <c r="A145" s="5"/>
      <c r="B145" s="11" t="s">
        <v>20</v>
      </c>
      <c r="C145" s="11" t="s">
        <v>78</v>
      </c>
      <c r="D145" s="11" t="s">
        <v>51</v>
      </c>
      <c r="E145" s="11">
        <f t="shared" ref="E145:E195" si="61">F145+G145+H145+I145</f>
        <v>20</v>
      </c>
      <c r="F145" s="5">
        <v>7</v>
      </c>
      <c r="G145" s="7">
        <v>8</v>
      </c>
      <c r="H145" s="5">
        <v>5</v>
      </c>
      <c r="I145" s="5">
        <v>0</v>
      </c>
      <c r="J145" s="8">
        <f t="shared" si="53"/>
        <v>100</v>
      </c>
      <c r="K145" s="8">
        <f t="shared" si="54"/>
        <v>75</v>
      </c>
      <c r="L145" s="8">
        <f t="shared" si="55"/>
        <v>69.599999999999994</v>
      </c>
      <c r="M145" s="8">
        <f t="shared" si="56"/>
        <v>4.0999999999999996</v>
      </c>
      <c r="N145" s="8">
        <f t="shared" si="57"/>
        <v>67</v>
      </c>
    </row>
    <row r="146" spans="1:14" ht="15.75" customHeight="1">
      <c r="A146" s="5"/>
      <c r="B146" s="11"/>
      <c r="C146" s="11"/>
      <c r="D146" s="11" t="s">
        <v>42</v>
      </c>
      <c r="E146" s="11">
        <f t="shared" si="61"/>
        <v>18</v>
      </c>
      <c r="F146" s="5">
        <v>3</v>
      </c>
      <c r="G146" s="7">
        <v>5</v>
      </c>
      <c r="H146" s="5">
        <v>10</v>
      </c>
      <c r="I146" s="5">
        <v>0</v>
      </c>
      <c r="J146" s="8">
        <f t="shared" si="53"/>
        <v>100</v>
      </c>
      <c r="K146" s="8">
        <f t="shared" si="54"/>
        <v>44.444444444444443</v>
      </c>
      <c r="L146" s="8">
        <f t="shared" si="55"/>
        <v>54.444444444444443</v>
      </c>
      <c r="M146" s="8">
        <f t="shared" si="56"/>
        <v>3.6111111111111112</v>
      </c>
      <c r="N146" s="8">
        <f t="shared" si="57"/>
        <v>38.888888888888886</v>
      </c>
    </row>
    <row r="147" spans="1:14" ht="15.75" customHeight="1">
      <c r="A147" s="5"/>
      <c r="B147" s="11"/>
      <c r="C147" s="11"/>
      <c r="D147" s="11" t="s">
        <v>43</v>
      </c>
      <c r="E147" s="11">
        <f t="shared" si="61"/>
        <v>14</v>
      </c>
      <c r="F147" s="5">
        <v>5</v>
      </c>
      <c r="G147" s="7">
        <v>6</v>
      </c>
      <c r="H147" s="5">
        <v>3</v>
      </c>
      <c r="I147" s="5">
        <v>0</v>
      </c>
      <c r="J147" s="8">
        <f t="shared" si="53"/>
        <v>100</v>
      </c>
      <c r="K147" s="8">
        <f t="shared" si="54"/>
        <v>78.571428571428569</v>
      </c>
      <c r="L147" s="8">
        <f t="shared" si="55"/>
        <v>70.857142857142861</v>
      </c>
      <c r="M147" s="8">
        <f t="shared" si="56"/>
        <v>4.1428571428571432</v>
      </c>
      <c r="N147" s="8">
        <f t="shared" si="57"/>
        <v>70</v>
      </c>
    </row>
    <row r="148" spans="1:14" s="18" customFormat="1" ht="15.75" customHeight="1">
      <c r="A148" s="65"/>
      <c r="B148" s="11"/>
      <c r="C148" s="11"/>
      <c r="D148" s="11"/>
      <c r="E148" s="11">
        <f>SUM(E145:E147)</f>
        <v>52</v>
      </c>
      <c r="F148" s="11">
        <f t="shared" ref="F148:I148" si="62">SUM(F145:F147)</f>
        <v>15</v>
      </c>
      <c r="G148" s="11">
        <f t="shared" si="62"/>
        <v>19</v>
      </c>
      <c r="H148" s="11">
        <f t="shared" si="62"/>
        <v>18</v>
      </c>
      <c r="I148" s="11">
        <f t="shared" si="62"/>
        <v>0</v>
      </c>
      <c r="J148" s="39">
        <f t="shared" si="53"/>
        <v>100</v>
      </c>
      <c r="K148" s="39">
        <f t="shared" si="54"/>
        <v>65.384615384615387</v>
      </c>
      <c r="L148" s="39">
        <f t="shared" si="55"/>
        <v>64.692307692307693</v>
      </c>
      <c r="M148" s="39">
        <f t="shared" si="56"/>
        <v>3.9423076923076925</v>
      </c>
      <c r="N148" s="39">
        <f t="shared" si="57"/>
        <v>58.07692307692308</v>
      </c>
    </row>
    <row r="149" spans="1:14" ht="15.75" customHeight="1">
      <c r="A149" s="5"/>
      <c r="B149" s="11"/>
      <c r="C149" s="11" t="s">
        <v>21</v>
      </c>
      <c r="D149" s="11">
        <v>11</v>
      </c>
      <c r="E149" s="11">
        <f t="shared" si="61"/>
        <v>16</v>
      </c>
      <c r="F149" s="5">
        <v>7</v>
      </c>
      <c r="G149" s="7">
        <v>3</v>
      </c>
      <c r="H149" s="5">
        <v>6</v>
      </c>
      <c r="I149" s="5">
        <v>0</v>
      </c>
      <c r="J149" s="8">
        <f t="shared" si="53"/>
        <v>100</v>
      </c>
      <c r="K149" s="8">
        <f t="shared" si="54"/>
        <v>62.5</v>
      </c>
      <c r="L149" s="8">
        <f t="shared" si="55"/>
        <v>69.25</v>
      </c>
      <c r="M149" s="8">
        <f t="shared" si="56"/>
        <v>4.0625</v>
      </c>
      <c r="N149" s="8">
        <f t="shared" si="57"/>
        <v>58.75</v>
      </c>
    </row>
    <row r="150" spans="1:14" ht="15.75" customHeight="1">
      <c r="A150" s="5"/>
      <c r="B150" s="11" t="s">
        <v>65</v>
      </c>
      <c r="C150" s="11"/>
      <c r="D150" s="11">
        <v>11</v>
      </c>
      <c r="E150" s="11">
        <f t="shared" si="61"/>
        <v>16</v>
      </c>
      <c r="F150" s="5">
        <v>7</v>
      </c>
      <c r="G150" s="7">
        <v>3</v>
      </c>
      <c r="H150" s="5">
        <v>6</v>
      </c>
      <c r="I150" s="5">
        <v>0</v>
      </c>
      <c r="J150" s="8">
        <f t="shared" si="53"/>
        <v>100</v>
      </c>
      <c r="K150" s="8">
        <f t="shared" si="54"/>
        <v>62.5</v>
      </c>
      <c r="L150" s="8">
        <f t="shared" si="55"/>
        <v>69.25</v>
      </c>
      <c r="M150" s="8">
        <f t="shared" si="56"/>
        <v>4.0625</v>
      </c>
      <c r="N150" s="8">
        <f t="shared" si="57"/>
        <v>58.75</v>
      </c>
    </row>
    <row r="151" spans="1:14" s="12" customFormat="1" ht="15.75" customHeight="1">
      <c r="A151" s="10"/>
      <c r="B151" s="11"/>
      <c r="C151" s="11"/>
      <c r="D151" s="11" t="s">
        <v>71</v>
      </c>
      <c r="E151" s="11">
        <f t="shared" si="61"/>
        <v>20</v>
      </c>
      <c r="F151" s="6">
        <v>7</v>
      </c>
      <c r="G151" s="6">
        <v>4</v>
      </c>
      <c r="H151" s="6">
        <v>9</v>
      </c>
      <c r="I151" s="6">
        <v>0</v>
      </c>
      <c r="J151" s="8">
        <f t="shared" si="53"/>
        <v>100</v>
      </c>
      <c r="K151" s="8">
        <f t="shared" si="54"/>
        <v>55</v>
      </c>
      <c r="L151" s="8">
        <f t="shared" si="55"/>
        <v>64</v>
      </c>
      <c r="M151" s="8">
        <f t="shared" si="56"/>
        <v>3.9</v>
      </c>
      <c r="N151" s="8">
        <f t="shared" si="57"/>
        <v>51</v>
      </c>
    </row>
    <row r="152" spans="1:14" ht="15.75" customHeight="1">
      <c r="A152" s="5"/>
      <c r="B152" s="11" t="s">
        <v>65</v>
      </c>
      <c r="C152" s="11"/>
      <c r="D152" s="11" t="s">
        <v>71</v>
      </c>
      <c r="E152" s="11">
        <f t="shared" si="61"/>
        <v>20</v>
      </c>
      <c r="F152" s="5">
        <v>7</v>
      </c>
      <c r="G152" s="7">
        <v>4</v>
      </c>
      <c r="H152" s="5">
        <v>9</v>
      </c>
      <c r="I152" s="5">
        <v>0</v>
      </c>
      <c r="J152" s="8">
        <f t="shared" si="53"/>
        <v>100</v>
      </c>
      <c r="K152" s="8">
        <f t="shared" si="54"/>
        <v>55</v>
      </c>
      <c r="L152" s="8">
        <f t="shared" si="55"/>
        <v>64</v>
      </c>
      <c r="M152" s="8">
        <f t="shared" si="56"/>
        <v>3.9</v>
      </c>
      <c r="N152" s="8">
        <f t="shared" si="57"/>
        <v>51</v>
      </c>
    </row>
    <row r="153" spans="1:14" ht="15.75" customHeight="1">
      <c r="A153" s="5"/>
      <c r="B153" s="11"/>
      <c r="C153" s="11"/>
      <c r="D153" s="11" t="s">
        <v>44</v>
      </c>
      <c r="E153" s="11">
        <f t="shared" si="61"/>
        <v>14</v>
      </c>
      <c r="F153" s="5">
        <v>3</v>
      </c>
      <c r="G153" s="7">
        <v>6</v>
      </c>
      <c r="H153" s="5">
        <v>5</v>
      </c>
      <c r="I153" s="5">
        <v>0</v>
      </c>
      <c r="J153" s="8">
        <f t="shared" si="53"/>
        <v>100</v>
      </c>
      <c r="K153" s="8">
        <f t="shared" si="54"/>
        <v>64.285714285714292</v>
      </c>
      <c r="L153" s="8">
        <f t="shared" si="55"/>
        <v>61.714285714285715</v>
      </c>
      <c r="M153" s="8">
        <f t="shared" si="56"/>
        <v>3.8571428571428572</v>
      </c>
      <c r="N153" s="8">
        <f t="shared" si="57"/>
        <v>55.714285714285715</v>
      </c>
    </row>
    <row r="154" spans="1:14" ht="15.75" customHeight="1">
      <c r="A154" s="5"/>
      <c r="B154" s="11" t="s">
        <v>65</v>
      </c>
      <c r="C154" s="11"/>
      <c r="D154" s="11" t="s">
        <v>44</v>
      </c>
      <c r="E154" s="11">
        <f t="shared" si="61"/>
        <v>14</v>
      </c>
      <c r="F154" s="5">
        <v>4</v>
      </c>
      <c r="G154" s="7">
        <v>6</v>
      </c>
      <c r="H154" s="5">
        <v>4</v>
      </c>
      <c r="I154" s="5">
        <v>0</v>
      </c>
      <c r="J154" s="8">
        <f t="shared" si="53"/>
        <v>100</v>
      </c>
      <c r="K154" s="8">
        <f t="shared" si="54"/>
        <v>71.428571428571431</v>
      </c>
      <c r="L154" s="8">
        <f t="shared" si="55"/>
        <v>66.285714285714292</v>
      </c>
      <c r="M154" s="8">
        <f t="shared" si="56"/>
        <v>4</v>
      </c>
      <c r="N154" s="8">
        <f t="shared" si="57"/>
        <v>62.857142857142854</v>
      </c>
    </row>
    <row r="155" spans="1:14" ht="15.75" customHeight="1">
      <c r="A155" s="5"/>
      <c r="B155" s="11"/>
      <c r="C155" s="11"/>
      <c r="D155" s="11" t="s">
        <v>49</v>
      </c>
      <c r="E155" s="11">
        <f t="shared" si="61"/>
        <v>14</v>
      </c>
      <c r="F155" s="5">
        <v>5</v>
      </c>
      <c r="G155" s="7">
        <v>3</v>
      </c>
      <c r="H155" s="5">
        <v>6</v>
      </c>
      <c r="I155" s="5">
        <v>0</v>
      </c>
      <c r="J155" s="8">
        <f t="shared" si="53"/>
        <v>100</v>
      </c>
      <c r="K155" s="8">
        <f t="shared" si="54"/>
        <v>57.142857142857146</v>
      </c>
      <c r="L155" s="8">
        <f t="shared" si="55"/>
        <v>64.857142857142861</v>
      </c>
      <c r="M155" s="8">
        <f t="shared" si="56"/>
        <v>3.9285714285714284</v>
      </c>
      <c r="N155" s="8">
        <f t="shared" si="57"/>
        <v>52.857142857142854</v>
      </c>
    </row>
    <row r="156" spans="1:14" ht="15.75" customHeight="1">
      <c r="A156" s="5"/>
      <c r="B156" s="11" t="s">
        <v>65</v>
      </c>
      <c r="C156" s="11"/>
      <c r="D156" s="11" t="s">
        <v>49</v>
      </c>
      <c r="E156" s="11">
        <f t="shared" si="61"/>
        <v>14</v>
      </c>
      <c r="F156" s="5">
        <v>3</v>
      </c>
      <c r="G156" s="7">
        <v>6</v>
      </c>
      <c r="H156" s="5">
        <v>5</v>
      </c>
      <c r="I156" s="5">
        <v>0</v>
      </c>
      <c r="J156" s="8">
        <f t="shared" si="53"/>
        <v>100</v>
      </c>
      <c r="K156" s="8">
        <f t="shared" si="54"/>
        <v>64.285714285714292</v>
      </c>
      <c r="L156" s="8">
        <f t="shared" si="55"/>
        <v>61.714285714285715</v>
      </c>
      <c r="M156" s="8">
        <f t="shared" si="56"/>
        <v>3.8571428571428572</v>
      </c>
      <c r="N156" s="8">
        <f t="shared" si="57"/>
        <v>55.714285714285715</v>
      </c>
    </row>
    <row r="157" spans="1:14" ht="15.75" customHeight="1">
      <c r="A157" s="5"/>
      <c r="B157" s="11"/>
      <c r="C157" s="11"/>
      <c r="D157" s="11" t="s">
        <v>56</v>
      </c>
      <c r="E157" s="11">
        <f t="shared" si="61"/>
        <v>12</v>
      </c>
      <c r="F157" s="5">
        <v>1</v>
      </c>
      <c r="G157" s="7">
        <v>2</v>
      </c>
      <c r="H157" s="5">
        <v>9</v>
      </c>
      <c r="I157" s="5">
        <v>0</v>
      </c>
      <c r="J157" s="8">
        <f t="shared" si="53"/>
        <v>100</v>
      </c>
      <c r="K157" s="8">
        <f t="shared" si="54"/>
        <v>25</v>
      </c>
      <c r="L157" s="8">
        <f t="shared" si="55"/>
        <v>46</v>
      </c>
      <c r="M157" s="8">
        <f t="shared" si="56"/>
        <v>3.3333333333333335</v>
      </c>
      <c r="N157" s="8">
        <f t="shared" si="57"/>
        <v>21.666666666666668</v>
      </c>
    </row>
    <row r="158" spans="1:14" ht="15.75" customHeight="1">
      <c r="A158" s="5"/>
      <c r="B158" s="11"/>
      <c r="C158" s="11"/>
      <c r="D158" s="11" t="s">
        <v>45</v>
      </c>
      <c r="E158" s="11">
        <f t="shared" si="61"/>
        <v>15</v>
      </c>
      <c r="F158" s="5">
        <v>6</v>
      </c>
      <c r="G158" s="7">
        <v>1</v>
      </c>
      <c r="H158" s="5">
        <v>8</v>
      </c>
      <c r="I158" s="5">
        <v>0</v>
      </c>
      <c r="J158" s="8">
        <f t="shared" si="53"/>
        <v>100</v>
      </c>
      <c r="K158" s="8">
        <f t="shared" si="54"/>
        <v>46.666666666666671</v>
      </c>
      <c r="L158" s="8">
        <f t="shared" si="55"/>
        <v>63.466666666666669</v>
      </c>
      <c r="M158" s="8">
        <f t="shared" si="56"/>
        <v>3.8666666666666667</v>
      </c>
      <c r="N158" s="8">
        <f t="shared" si="57"/>
        <v>45.333333333333336</v>
      </c>
    </row>
    <row r="159" spans="1:14" ht="15.75" customHeight="1">
      <c r="A159" s="5"/>
      <c r="B159" s="11"/>
      <c r="C159" s="11"/>
      <c r="D159" s="11" t="s">
        <v>55</v>
      </c>
      <c r="E159" s="11">
        <f t="shared" si="61"/>
        <v>19</v>
      </c>
      <c r="F159" s="5">
        <v>9</v>
      </c>
      <c r="G159" s="7">
        <v>4</v>
      </c>
      <c r="H159" s="5">
        <v>6</v>
      </c>
      <c r="I159" s="5">
        <v>0</v>
      </c>
      <c r="J159" s="8">
        <f t="shared" si="53"/>
        <v>100</v>
      </c>
      <c r="K159" s="8">
        <f t="shared" si="54"/>
        <v>68.421052631578959</v>
      </c>
      <c r="L159" s="8">
        <f t="shared" si="55"/>
        <v>72.21052631578948</v>
      </c>
      <c r="M159" s="8">
        <f t="shared" si="56"/>
        <v>4.1578947368421053</v>
      </c>
      <c r="N159" s="8">
        <f t="shared" si="57"/>
        <v>64.21052631578948</v>
      </c>
    </row>
    <row r="160" spans="1:14" s="18" customFormat="1" ht="15.75" customHeight="1">
      <c r="A160" s="65"/>
      <c r="B160" s="11"/>
      <c r="C160" s="11"/>
      <c r="D160" s="11"/>
      <c r="E160" s="11">
        <f>SUM(E149:E159)</f>
        <v>174</v>
      </c>
      <c r="F160" s="11">
        <f t="shared" ref="F160:I160" si="63">SUM(F149:F159)</f>
        <v>59</v>
      </c>
      <c r="G160" s="11">
        <f t="shared" si="63"/>
        <v>42</v>
      </c>
      <c r="H160" s="11">
        <f t="shared" si="63"/>
        <v>73</v>
      </c>
      <c r="I160" s="11">
        <f t="shared" si="63"/>
        <v>0</v>
      </c>
      <c r="J160" s="39">
        <f t="shared" si="53"/>
        <v>100</v>
      </c>
      <c r="K160" s="39">
        <f t="shared" si="54"/>
        <v>58.045977011494251</v>
      </c>
      <c r="L160" s="39">
        <f t="shared" si="55"/>
        <v>64.459770114942529</v>
      </c>
      <c r="M160" s="39">
        <f t="shared" si="56"/>
        <v>3.9195402298850577</v>
      </c>
      <c r="N160" s="39">
        <f t="shared" si="57"/>
        <v>53.218390804597703</v>
      </c>
    </row>
    <row r="161" spans="1:14" ht="15.75" customHeight="1">
      <c r="A161" s="5"/>
      <c r="B161" s="11"/>
      <c r="C161" s="11" t="s">
        <v>22</v>
      </c>
      <c r="D161" s="11" t="s">
        <v>50</v>
      </c>
      <c r="E161" s="11">
        <f t="shared" si="61"/>
        <v>17</v>
      </c>
      <c r="F161" s="5">
        <v>4</v>
      </c>
      <c r="G161" s="7">
        <v>5</v>
      </c>
      <c r="H161" s="5">
        <v>8</v>
      </c>
      <c r="I161" s="5">
        <v>0</v>
      </c>
      <c r="J161" s="8">
        <f t="shared" si="53"/>
        <v>100</v>
      </c>
      <c r="K161" s="8">
        <f t="shared" si="54"/>
        <v>52.941176470588239</v>
      </c>
      <c r="L161" s="8">
        <f t="shared" si="55"/>
        <v>59.294117647058826</v>
      </c>
      <c r="M161" s="8">
        <f t="shared" si="56"/>
        <v>3.7647058823529411</v>
      </c>
      <c r="N161" s="8">
        <f t="shared" si="57"/>
        <v>47.058823529411768</v>
      </c>
    </row>
    <row r="162" spans="1:14" ht="15.75" customHeight="1">
      <c r="A162" s="5"/>
      <c r="B162" s="11" t="s">
        <v>65</v>
      </c>
      <c r="C162" s="11"/>
      <c r="D162" s="11" t="s">
        <v>50</v>
      </c>
      <c r="E162" s="11">
        <f t="shared" si="61"/>
        <v>17</v>
      </c>
      <c r="F162" s="5">
        <v>4</v>
      </c>
      <c r="G162" s="7">
        <v>6</v>
      </c>
      <c r="H162" s="5">
        <v>7</v>
      </c>
      <c r="I162" s="5">
        <v>0</v>
      </c>
      <c r="J162" s="8">
        <f t="shared" si="53"/>
        <v>100</v>
      </c>
      <c r="K162" s="8">
        <f t="shared" si="54"/>
        <v>58.82352941176471</v>
      </c>
      <c r="L162" s="8">
        <f t="shared" si="55"/>
        <v>60.941176470588232</v>
      </c>
      <c r="M162" s="8">
        <f t="shared" si="56"/>
        <v>3.8235294117647061</v>
      </c>
      <c r="N162" s="8">
        <f t="shared" si="57"/>
        <v>51.764705882352942</v>
      </c>
    </row>
    <row r="163" spans="1:14" ht="15.75" customHeight="1">
      <c r="A163" s="5"/>
      <c r="B163" s="11"/>
      <c r="C163" s="11"/>
      <c r="D163" s="11" t="s">
        <v>46</v>
      </c>
      <c r="E163" s="11">
        <f t="shared" si="61"/>
        <v>17</v>
      </c>
      <c r="F163" s="5">
        <v>1</v>
      </c>
      <c r="G163" s="7">
        <v>6</v>
      </c>
      <c r="H163" s="5">
        <v>10</v>
      </c>
      <c r="I163" s="5">
        <v>0</v>
      </c>
      <c r="J163" s="8">
        <f t="shared" si="53"/>
        <v>100</v>
      </c>
      <c r="K163" s="8">
        <f t="shared" si="54"/>
        <v>41.176470588235297</v>
      </c>
      <c r="L163" s="8">
        <f t="shared" si="55"/>
        <v>49.647058823529413</v>
      </c>
      <c r="M163" s="8">
        <f t="shared" si="56"/>
        <v>3.4705882352941178</v>
      </c>
      <c r="N163" s="8">
        <f t="shared" si="57"/>
        <v>34.117647058823529</v>
      </c>
    </row>
    <row r="164" spans="1:14" ht="15.75" customHeight="1">
      <c r="A164" s="5"/>
      <c r="B164" s="11" t="s">
        <v>65</v>
      </c>
      <c r="C164" s="11"/>
      <c r="D164" s="11" t="s">
        <v>46</v>
      </c>
      <c r="E164" s="11">
        <f t="shared" si="61"/>
        <v>17</v>
      </c>
      <c r="F164" s="5">
        <v>1</v>
      </c>
      <c r="G164" s="7">
        <v>6</v>
      </c>
      <c r="H164" s="5">
        <v>9</v>
      </c>
      <c r="I164" s="5">
        <v>1</v>
      </c>
      <c r="J164" s="8">
        <f t="shared" si="53"/>
        <v>94.117647058823536</v>
      </c>
      <c r="K164" s="8">
        <f t="shared" si="54"/>
        <v>41.176470588235297</v>
      </c>
      <c r="L164" s="8">
        <f t="shared" si="55"/>
        <v>48.470588235294116</v>
      </c>
      <c r="M164" s="8">
        <f t="shared" si="56"/>
        <v>3.4117647058823528</v>
      </c>
      <c r="N164" s="8">
        <f t="shared" si="57"/>
        <v>34.117647058823529</v>
      </c>
    </row>
    <row r="165" spans="1:14" ht="15.75" customHeight="1">
      <c r="A165" s="5"/>
      <c r="B165" s="11"/>
      <c r="C165" s="11"/>
      <c r="D165" s="11" t="s">
        <v>47</v>
      </c>
      <c r="E165" s="11">
        <f t="shared" si="61"/>
        <v>16</v>
      </c>
      <c r="F165" s="5">
        <v>4</v>
      </c>
      <c r="G165" s="7">
        <v>6</v>
      </c>
      <c r="H165" s="5">
        <v>6</v>
      </c>
      <c r="I165" s="5">
        <v>0</v>
      </c>
      <c r="J165" s="8">
        <f t="shared" si="53"/>
        <v>100</v>
      </c>
      <c r="K165" s="8">
        <f t="shared" si="54"/>
        <v>62.5</v>
      </c>
      <c r="L165" s="8">
        <f t="shared" si="55"/>
        <v>62.5</v>
      </c>
      <c r="M165" s="8">
        <f t="shared" si="56"/>
        <v>3.875</v>
      </c>
      <c r="N165" s="8">
        <f t="shared" si="57"/>
        <v>55</v>
      </c>
    </row>
    <row r="166" spans="1:14" ht="15.75" customHeight="1">
      <c r="A166" s="5"/>
      <c r="B166" s="11" t="s">
        <v>65</v>
      </c>
      <c r="C166" s="11"/>
      <c r="D166" s="11" t="s">
        <v>47</v>
      </c>
      <c r="E166" s="11">
        <f t="shared" si="61"/>
        <v>16</v>
      </c>
      <c r="F166" s="5">
        <v>4</v>
      </c>
      <c r="G166" s="7">
        <v>7</v>
      </c>
      <c r="H166" s="5">
        <v>5</v>
      </c>
      <c r="I166" s="5">
        <v>0</v>
      </c>
      <c r="J166" s="8">
        <f t="shared" si="53"/>
        <v>100</v>
      </c>
      <c r="K166" s="8">
        <f t="shared" si="54"/>
        <v>68.75</v>
      </c>
      <c r="L166" s="8">
        <f t="shared" si="55"/>
        <v>64.25</v>
      </c>
      <c r="M166" s="8">
        <f t="shared" si="56"/>
        <v>3.9375</v>
      </c>
      <c r="N166" s="8">
        <f t="shared" si="57"/>
        <v>60</v>
      </c>
    </row>
    <row r="167" spans="1:14" ht="15.75" customHeight="1">
      <c r="A167" s="5"/>
      <c r="B167" s="11"/>
      <c r="C167" s="11"/>
      <c r="D167" s="11" t="s">
        <v>48</v>
      </c>
      <c r="E167" s="11">
        <f t="shared" si="61"/>
        <v>16</v>
      </c>
      <c r="F167" s="5">
        <v>3</v>
      </c>
      <c r="G167" s="7">
        <v>4</v>
      </c>
      <c r="H167" s="5">
        <v>9</v>
      </c>
      <c r="I167" s="5">
        <v>0</v>
      </c>
      <c r="J167" s="8">
        <f t="shared" si="53"/>
        <v>100</v>
      </c>
      <c r="K167" s="8">
        <f t="shared" si="54"/>
        <v>43.75</v>
      </c>
      <c r="L167" s="8">
        <f t="shared" si="55"/>
        <v>55</v>
      </c>
      <c r="M167" s="8">
        <f t="shared" si="56"/>
        <v>3.625</v>
      </c>
      <c r="N167" s="8">
        <f t="shared" si="57"/>
        <v>38.75</v>
      </c>
    </row>
    <row r="168" spans="1:14" ht="15.75" customHeight="1">
      <c r="A168" s="5"/>
      <c r="B168" s="11" t="s">
        <v>65</v>
      </c>
      <c r="C168" s="11"/>
      <c r="D168" s="11" t="s">
        <v>48</v>
      </c>
      <c r="E168" s="11">
        <f t="shared" si="61"/>
        <v>16</v>
      </c>
      <c r="F168" s="5">
        <v>3</v>
      </c>
      <c r="G168" s="7">
        <v>5</v>
      </c>
      <c r="H168" s="5">
        <v>8</v>
      </c>
      <c r="I168" s="5">
        <v>0</v>
      </c>
      <c r="J168" s="8">
        <f t="shared" si="53"/>
        <v>100</v>
      </c>
      <c r="K168" s="8">
        <f t="shared" si="54"/>
        <v>50</v>
      </c>
      <c r="L168" s="8">
        <f t="shared" si="55"/>
        <v>56.75</v>
      </c>
      <c r="M168" s="8">
        <f t="shared" si="56"/>
        <v>3.6875</v>
      </c>
      <c r="N168" s="8">
        <f t="shared" si="57"/>
        <v>43.75</v>
      </c>
    </row>
    <row r="169" spans="1:14" ht="15.75" customHeight="1">
      <c r="A169" s="5"/>
      <c r="B169" s="11"/>
      <c r="C169" s="11"/>
      <c r="D169" s="11" t="s">
        <v>74</v>
      </c>
      <c r="E169" s="11">
        <f t="shared" si="61"/>
        <v>15</v>
      </c>
      <c r="F169" s="5">
        <v>0</v>
      </c>
      <c r="G169" s="7">
        <v>3</v>
      </c>
      <c r="H169" s="5">
        <v>12</v>
      </c>
      <c r="I169" s="5">
        <v>0</v>
      </c>
      <c r="J169" s="8">
        <f t="shared" si="53"/>
        <v>100</v>
      </c>
      <c r="K169" s="8">
        <f t="shared" si="54"/>
        <v>20</v>
      </c>
      <c r="L169" s="8">
        <f t="shared" si="55"/>
        <v>41.6</v>
      </c>
      <c r="M169" s="8">
        <f t="shared" si="56"/>
        <v>3.2</v>
      </c>
      <c r="N169" s="8">
        <f t="shared" si="57"/>
        <v>16</v>
      </c>
    </row>
    <row r="170" spans="1:14" ht="15.75" customHeight="1">
      <c r="A170" s="5"/>
      <c r="B170" s="11" t="s">
        <v>65</v>
      </c>
      <c r="C170" s="11"/>
      <c r="D170" s="11" t="s">
        <v>74</v>
      </c>
      <c r="E170" s="11">
        <f t="shared" si="61"/>
        <v>15</v>
      </c>
      <c r="F170" s="5">
        <v>0</v>
      </c>
      <c r="G170" s="7">
        <v>4</v>
      </c>
      <c r="H170" s="5">
        <v>11</v>
      </c>
      <c r="I170" s="5">
        <v>0</v>
      </c>
      <c r="J170" s="8">
        <f t="shared" si="53"/>
        <v>100</v>
      </c>
      <c r="K170" s="8">
        <f t="shared" si="54"/>
        <v>26.666666666666668</v>
      </c>
      <c r="L170" s="8">
        <f t="shared" si="55"/>
        <v>43.466666666666669</v>
      </c>
      <c r="M170" s="8">
        <f t="shared" si="56"/>
        <v>3.2666666666666666</v>
      </c>
      <c r="N170" s="8">
        <f t="shared" si="57"/>
        <v>21.333333333333332</v>
      </c>
    </row>
    <row r="171" spans="1:14" s="12" customFormat="1" ht="15.75" customHeight="1">
      <c r="A171" s="10"/>
      <c r="B171" s="11"/>
      <c r="C171" s="11"/>
      <c r="D171" s="11">
        <v>10</v>
      </c>
      <c r="E171" s="11">
        <f t="shared" si="61"/>
        <v>18</v>
      </c>
      <c r="F171" s="6">
        <v>8</v>
      </c>
      <c r="G171" s="6">
        <v>3</v>
      </c>
      <c r="H171" s="6">
        <v>7</v>
      </c>
      <c r="I171" s="6">
        <v>0</v>
      </c>
      <c r="J171" s="8">
        <f t="shared" si="53"/>
        <v>100</v>
      </c>
      <c r="K171" s="8">
        <f t="shared" si="54"/>
        <v>61.111111111111107</v>
      </c>
      <c r="L171" s="8">
        <f t="shared" si="55"/>
        <v>69.111111111111114</v>
      </c>
      <c r="M171" s="8">
        <f t="shared" si="56"/>
        <v>4.0555555555555554</v>
      </c>
      <c r="N171" s="8">
        <f t="shared" si="57"/>
        <v>57.777777777777779</v>
      </c>
    </row>
    <row r="172" spans="1:14" ht="15.75" customHeight="1">
      <c r="A172" s="5"/>
      <c r="B172" s="11" t="s">
        <v>65</v>
      </c>
      <c r="C172" s="11"/>
      <c r="D172" s="11">
        <v>10</v>
      </c>
      <c r="E172" s="11">
        <f t="shared" si="61"/>
        <v>18</v>
      </c>
      <c r="F172" s="5">
        <v>8</v>
      </c>
      <c r="G172" s="7">
        <v>6</v>
      </c>
      <c r="H172" s="5">
        <v>4</v>
      </c>
      <c r="I172" s="5">
        <v>0</v>
      </c>
      <c r="J172" s="8">
        <f t="shared" si="53"/>
        <v>100</v>
      </c>
      <c r="K172" s="8">
        <f t="shared" si="54"/>
        <v>77.777777777777771</v>
      </c>
      <c r="L172" s="8">
        <f t="shared" si="55"/>
        <v>73.777777777777771</v>
      </c>
      <c r="M172" s="8">
        <f t="shared" si="56"/>
        <v>4.2222222222222223</v>
      </c>
      <c r="N172" s="8">
        <f t="shared" si="57"/>
        <v>71.111111111111114</v>
      </c>
    </row>
    <row r="173" spans="1:14" s="18" customFormat="1" ht="15.75" customHeight="1">
      <c r="A173" s="65"/>
      <c r="B173" s="11"/>
      <c r="C173" s="11"/>
      <c r="D173" s="11"/>
      <c r="E173" s="11">
        <f>SUM(E161:E172)</f>
        <v>198</v>
      </c>
      <c r="F173" s="11">
        <f t="shared" ref="F173:I173" si="64">SUM(F161:F172)</f>
        <v>40</v>
      </c>
      <c r="G173" s="11">
        <f t="shared" si="64"/>
        <v>61</v>
      </c>
      <c r="H173" s="11">
        <f t="shared" si="64"/>
        <v>96</v>
      </c>
      <c r="I173" s="11">
        <f t="shared" si="64"/>
        <v>1</v>
      </c>
      <c r="J173" s="39">
        <f t="shared" si="53"/>
        <v>99.494949494949495</v>
      </c>
      <c r="K173" s="39">
        <f t="shared" si="54"/>
        <v>51.01010101010101</v>
      </c>
      <c r="L173" s="39">
        <f t="shared" si="55"/>
        <v>57.454545454545453</v>
      </c>
      <c r="M173" s="39">
        <f t="shared" si="56"/>
        <v>3.7070707070707072</v>
      </c>
      <c r="N173" s="39">
        <f t="shared" si="57"/>
        <v>44.848484848484851</v>
      </c>
    </row>
    <row r="174" spans="1:14" ht="15.75" customHeight="1">
      <c r="A174" s="5"/>
      <c r="B174" s="11"/>
      <c r="C174" s="11" t="s">
        <v>5</v>
      </c>
      <c r="D174" s="11" t="s">
        <v>53</v>
      </c>
      <c r="E174" s="11">
        <f t="shared" si="61"/>
        <v>15</v>
      </c>
      <c r="F174" s="5">
        <v>0</v>
      </c>
      <c r="G174" s="7">
        <v>4</v>
      </c>
      <c r="H174" s="5">
        <v>10</v>
      </c>
      <c r="I174" s="5">
        <v>1</v>
      </c>
      <c r="J174" s="8">
        <f t="shared" si="53"/>
        <v>93.333333333333343</v>
      </c>
      <c r="K174" s="8">
        <f t="shared" si="54"/>
        <v>26.666666666666668</v>
      </c>
      <c r="L174" s="8">
        <f t="shared" si="55"/>
        <v>42.133333333333333</v>
      </c>
      <c r="M174" s="8">
        <f t="shared" si="56"/>
        <v>3.2</v>
      </c>
      <c r="N174" s="8">
        <f t="shared" si="57"/>
        <v>21.333333333333332</v>
      </c>
    </row>
    <row r="175" spans="1:14" ht="15.75" customHeight="1">
      <c r="A175" s="5"/>
      <c r="B175" s="11" t="s">
        <v>65</v>
      </c>
      <c r="C175" s="11"/>
      <c r="D175" s="11" t="s">
        <v>53</v>
      </c>
      <c r="E175" s="11">
        <f t="shared" si="61"/>
        <v>15</v>
      </c>
      <c r="F175" s="5">
        <v>0</v>
      </c>
      <c r="G175" s="7">
        <v>4</v>
      </c>
      <c r="H175" s="5">
        <v>10</v>
      </c>
      <c r="I175" s="5">
        <v>1</v>
      </c>
      <c r="J175" s="8">
        <f t="shared" si="53"/>
        <v>93.333333333333343</v>
      </c>
      <c r="K175" s="8">
        <f t="shared" si="54"/>
        <v>26.666666666666668</v>
      </c>
      <c r="L175" s="8">
        <f t="shared" si="55"/>
        <v>42.133333333333333</v>
      </c>
      <c r="M175" s="8">
        <f t="shared" si="56"/>
        <v>3.2</v>
      </c>
      <c r="N175" s="8">
        <f t="shared" si="57"/>
        <v>21.333333333333332</v>
      </c>
    </row>
    <row r="176" spans="1:14" ht="15.75" customHeight="1">
      <c r="A176" s="5"/>
      <c r="B176" s="11"/>
      <c r="C176" s="11"/>
      <c r="D176" s="11" t="s">
        <v>72</v>
      </c>
      <c r="E176" s="11">
        <f t="shared" si="61"/>
        <v>15</v>
      </c>
      <c r="F176" s="5">
        <v>0</v>
      </c>
      <c r="G176" s="7">
        <v>4</v>
      </c>
      <c r="H176" s="5">
        <v>11</v>
      </c>
      <c r="I176" s="5">
        <v>0</v>
      </c>
      <c r="J176" s="8">
        <f t="shared" si="53"/>
        <v>100</v>
      </c>
      <c r="K176" s="8">
        <f t="shared" si="54"/>
        <v>26.666666666666668</v>
      </c>
      <c r="L176" s="8">
        <f t="shared" si="55"/>
        <v>43.466666666666669</v>
      </c>
      <c r="M176" s="8">
        <f t="shared" si="56"/>
        <v>3.2666666666666666</v>
      </c>
      <c r="N176" s="8">
        <f t="shared" si="57"/>
        <v>21.333333333333332</v>
      </c>
    </row>
    <row r="177" spans="1:14" ht="15.75" customHeight="1">
      <c r="A177" s="5"/>
      <c r="B177" s="11" t="s">
        <v>70</v>
      </c>
      <c r="C177" s="11"/>
      <c r="D177" s="11" t="s">
        <v>72</v>
      </c>
      <c r="E177" s="11">
        <f t="shared" si="61"/>
        <v>15</v>
      </c>
      <c r="F177" s="5">
        <v>0</v>
      </c>
      <c r="G177" s="7">
        <v>4</v>
      </c>
      <c r="H177" s="5">
        <v>11</v>
      </c>
      <c r="I177" s="5">
        <v>0</v>
      </c>
      <c r="J177" s="8">
        <f t="shared" si="53"/>
        <v>100</v>
      </c>
      <c r="K177" s="8">
        <f t="shared" si="54"/>
        <v>26.666666666666668</v>
      </c>
      <c r="L177" s="8">
        <f t="shared" si="55"/>
        <v>43.466666666666669</v>
      </c>
      <c r="M177" s="8">
        <f t="shared" si="56"/>
        <v>3.2666666666666666</v>
      </c>
      <c r="N177" s="8">
        <f t="shared" si="57"/>
        <v>21.333333333333332</v>
      </c>
    </row>
    <row r="178" spans="1:14" s="41" customFormat="1" ht="15.75" customHeight="1">
      <c r="A178" s="65"/>
      <c r="B178" s="11"/>
      <c r="C178" s="11"/>
      <c r="D178" s="11"/>
      <c r="E178" s="11">
        <f>SUM(E174:E177)</f>
        <v>60</v>
      </c>
      <c r="F178" s="11">
        <f t="shared" ref="F178:I178" si="65">SUM(F174:F177)</f>
        <v>0</v>
      </c>
      <c r="G178" s="11">
        <f t="shared" si="65"/>
        <v>16</v>
      </c>
      <c r="H178" s="11">
        <f t="shared" si="65"/>
        <v>42</v>
      </c>
      <c r="I178" s="11">
        <f t="shared" si="65"/>
        <v>2</v>
      </c>
      <c r="J178" s="39">
        <f t="shared" si="53"/>
        <v>96.666666666666671</v>
      </c>
      <c r="K178" s="39">
        <f t="shared" si="54"/>
        <v>26.666666666666668</v>
      </c>
      <c r="L178" s="39">
        <f t="shared" si="55"/>
        <v>42.8</v>
      </c>
      <c r="M178" s="39">
        <f t="shared" si="56"/>
        <v>3.2333333333333334</v>
      </c>
      <c r="N178" s="39">
        <f t="shared" si="57"/>
        <v>21.333333333333332</v>
      </c>
    </row>
    <row r="179" spans="1:14" s="1" customFormat="1" ht="15.75" customHeight="1">
      <c r="A179" s="5"/>
      <c r="B179" s="11"/>
      <c r="C179" s="11" t="s">
        <v>23</v>
      </c>
      <c r="D179" s="11" t="s">
        <v>54</v>
      </c>
      <c r="E179" s="11">
        <f t="shared" si="61"/>
        <v>17</v>
      </c>
      <c r="F179" s="5">
        <v>3</v>
      </c>
      <c r="G179" s="7">
        <v>4</v>
      </c>
      <c r="H179" s="5">
        <v>10</v>
      </c>
      <c r="I179" s="5">
        <v>0</v>
      </c>
      <c r="J179" s="8">
        <f t="shared" si="53"/>
        <v>100</v>
      </c>
      <c r="K179" s="8">
        <f t="shared" si="54"/>
        <v>41.176470588235297</v>
      </c>
      <c r="L179" s="8">
        <f t="shared" si="55"/>
        <v>53.882352941176471</v>
      </c>
      <c r="M179" s="8">
        <f t="shared" si="56"/>
        <v>3.5882352941176472</v>
      </c>
      <c r="N179" s="8">
        <f t="shared" si="57"/>
        <v>36.470588235294116</v>
      </c>
    </row>
    <row r="180" spans="1:14" s="1" customFormat="1" ht="15.75" customHeight="1">
      <c r="A180" s="5"/>
      <c r="B180" s="11" t="s">
        <v>65</v>
      </c>
      <c r="C180" s="11"/>
      <c r="D180" s="11" t="s">
        <v>54</v>
      </c>
      <c r="E180" s="11">
        <f t="shared" si="61"/>
        <v>17</v>
      </c>
      <c r="F180" s="5">
        <v>2</v>
      </c>
      <c r="G180" s="7">
        <v>5</v>
      </c>
      <c r="H180" s="5">
        <v>10</v>
      </c>
      <c r="I180" s="5">
        <v>0</v>
      </c>
      <c r="J180" s="8">
        <f t="shared" si="53"/>
        <v>100</v>
      </c>
      <c r="K180" s="8">
        <f t="shared" si="54"/>
        <v>41.176470588235297</v>
      </c>
      <c r="L180" s="8">
        <f t="shared" si="55"/>
        <v>51.764705882352942</v>
      </c>
      <c r="M180" s="8">
        <f t="shared" si="56"/>
        <v>3.5294117647058822</v>
      </c>
      <c r="N180" s="8">
        <f t="shared" si="57"/>
        <v>35.294117647058826</v>
      </c>
    </row>
    <row r="181" spans="1:14" s="18" customFormat="1" ht="15.75" customHeight="1">
      <c r="A181" s="65"/>
      <c r="B181" s="11"/>
      <c r="C181" s="11"/>
      <c r="D181" s="11"/>
      <c r="E181" s="11">
        <f>SUM(E179:E180)</f>
        <v>34</v>
      </c>
      <c r="F181" s="11">
        <f t="shared" ref="F181:I181" si="66">SUM(F179:F180)</f>
        <v>5</v>
      </c>
      <c r="G181" s="11">
        <f t="shared" si="66"/>
        <v>9</v>
      </c>
      <c r="H181" s="11">
        <f t="shared" si="66"/>
        <v>20</v>
      </c>
      <c r="I181" s="11">
        <f t="shared" si="66"/>
        <v>0</v>
      </c>
      <c r="J181" s="39">
        <f t="shared" si="53"/>
        <v>100</v>
      </c>
      <c r="K181" s="39">
        <f t="shared" si="54"/>
        <v>41.176470588235297</v>
      </c>
      <c r="L181" s="39">
        <f t="shared" si="55"/>
        <v>52.823529411764703</v>
      </c>
      <c r="M181" s="39">
        <f t="shared" si="56"/>
        <v>3.5588235294117645</v>
      </c>
      <c r="N181" s="39">
        <f t="shared" si="57"/>
        <v>35.882352941176471</v>
      </c>
    </row>
    <row r="182" spans="1:14" s="18" customFormat="1" ht="15.75" customHeight="1">
      <c r="A182" s="65"/>
      <c r="B182" s="11"/>
      <c r="C182" s="11"/>
      <c r="D182" s="11"/>
      <c r="E182" s="11">
        <f>E178+E173+E160+E148</f>
        <v>484</v>
      </c>
      <c r="F182" s="11">
        <f t="shared" ref="F182:I182" si="67">F178+F173+F160+F148</f>
        <v>114</v>
      </c>
      <c r="G182" s="11">
        <f t="shared" si="67"/>
        <v>138</v>
      </c>
      <c r="H182" s="11">
        <f t="shared" si="67"/>
        <v>229</v>
      </c>
      <c r="I182" s="11">
        <f t="shared" si="67"/>
        <v>3</v>
      </c>
      <c r="J182" s="39">
        <f t="shared" si="53"/>
        <v>99.380165289256198</v>
      </c>
      <c r="K182" s="39">
        <f t="shared" si="54"/>
        <v>52.066115702479337</v>
      </c>
      <c r="L182" s="39">
        <f t="shared" si="55"/>
        <v>58.933884297520663</v>
      </c>
      <c r="M182" s="39">
        <f t="shared" si="56"/>
        <v>3.75</v>
      </c>
      <c r="N182" s="39">
        <f t="shared" si="57"/>
        <v>46.363636363636367</v>
      </c>
    </row>
    <row r="183" spans="1:14" ht="15.75" customHeight="1">
      <c r="A183" s="5"/>
      <c r="B183" s="11" t="s">
        <v>33</v>
      </c>
      <c r="C183" s="11"/>
      <c r="D183" s="11" t="s">
        <v>49</v>
      </c>
      <c r="E183" s="11">
        <f t="shared" si="61"/>
        <v>14</v>
      </c>
      <c r="F183" s="5">
        <v>5</v>
      </c>
      <c r="G183" s="7">
        <v>7</v>
      </c>
      <c r="H183" s="5">
        <v>2</v>
      </c>
      <c r="I183" s="5">
        <v>0</v>
      </c>
      <c r="J183" s="8">
        <f t="shared" si="53"/>
        <v>100</v>
      </c>
      <c r="K183" s="8">
        <f t="shared" si="54"/>
        <v>85.714285714285722</v>
      </c>
      <c r="L183" s="8">
        <f t="shared" si="55"/>
        <v>72.857142857142861</v>
      </c>
      <c r="M183" s="8">
        <f t="shared" si="56"/>
        <v>4.2142857142857144</v>
      </c>
      <c r="N183" s="8">
        <f t="shared" si="57"/>
        <v>75.714285714285708</v>
      </c>
    </row>
    <row r="184" spans="1:14" ht="15.75" customHeight="1">
      <c r="A184" s="5"/>
      <c r="B184" s="11"/>
      <c r="C184" s="11"/>
      <c r="D184" s="11" t="s">
        <v>44</v>
      </c>
      <c r="E184" s="11">
        <f t="shared" si="61"/>
        <v>14</v>
      </c>
      <c r="F184" s="5">
        <v>3</v>
      </c>
      <c r="G184" s="7">
        <v>10</v>
      </c>
      <c r="H184" s="5">
        <v>1</v>
      </c>
      <c r="I184" s="5">
        <v>0</v>
      </c>
      <c r="J184" s="8">
        <f t="shared" si="53"/>
        <v>100</v>
      </c>
      <c r="K184" s="8">
        <f t="shared" si="54"/>
        <v>92.857142857142861</v>
      </c>
      <c r="L184" s="8">
        <f t="shared" si="55"/>
        <v>69.714285714285708</v>
      </c>
      <c r="M184" s="8">
        <f t="shared" si="56"/>
        <v>4.1428571428571432</v>
      </c>
      <c r="N184" s="8">
        <f t="shared" si="57"/>
        <v>78.571428571428569</v>
      </c>
    </row>
    <row r="185" spans="1:14" ht="15.75" customHeight="1">
      <c r="A185" s="5"/>
      <c r="B185" s="11"/>
      <c r="C185" s="11"/>
      <c r="D185" s="11" t="s">
        <v>53</v>
      </c>
      <c r="E185" s="11">
        <f t="shared" si="61"/>
        <v>15</v>
      </c>
      <c r="F185" s="5">
        <v>1</v>
      </c>
      <c r="G185" s="7">
        <v>6</v>
      </c>
      <c r="H185" s="5">
        <v>8</v>
      </c>
      <c r="I185" s="5">
        <v>0</v>
      </c>
      <c r="J185" s="8">
        <f t="shared" si="53"/>
        <v>100</v>
      </c>
      <c r="K185" s="8">
        <f t="shared" si="54"/>
        <v>46.666666666666671</v>
      </c>
      <c r="L185" s="8">
        <f t="shared" si="55"/>
        <v>51.466666666666669</v>
      </c>
      <c r="M185" s="8">
        <f t="shared" si="56"/>
        <v>3.5333333333333332</v>
      </c>
      <c r="N185" s="8">
        <f t="shared" si="57"/>
        <v>38.666666666666664</v>
      </c>
    </row>
    <row r="186" spans="1:14" ht="15.75" customHeight="1">
      <c r="A186" s="5"/>
      <c r="B186" s="11"/>
      <c r="C186" s="11"/>
      <c r="D186" s="11" t="s">
        <v>72</v>
      </c>
      <c r="E186" s="11">
        <f t="shared" si="61"/>
        <v>15</v>
      </c>
      <c r="F186" s="5">
        <v>1</v>
      </c>
      <c r="G186" s="7">
        <v>7</v>
      </c>
      <c r="H186" s="5">
        <v>7</v>
      </c>
      <c r="I186" s="5">
        <v>0</v>
      </c>
      <c r="J186" s="8">
        <f t="shared" si="53"/>
        <v>100</v>
      </c>
      <c r="K186" s="8">
        <f t="shared" si="54"/>
        <v>53.333333333333336</v>
      </c>
      <c r="L186" s="8">
        <f t="shared" si="55"/>
        <v>53.333333333333336</v>
      </c>
      <c r="M186" s="8">
        <f t="shared" si="56"/>
        <v>3.6</v>
      </c>
      <c r="N186" s="8">
        <f t="shared" si="57"/>
        <v>44</v>
      </c>
    </row>
    <row r="187" spans="1:14" ht="15.75" customHeight="1">
      <c r="A187" s="5"/>
      <c r="B187" s="11"/>
      <c r="C187" s="11"/>
      <c r="D187" s="11" t="s">
        <v>50</v>
      </c>
      <c r="E187" s="11">
        <f t="shared" si="61"/>
        <v>17</v>
      </c>
      <c r="F187" s="5">
        <v>2</v>
      </c>
      <c r="G187" s="7">
        <v>7</v>
      </c>
      <c r="H187" s="5">
        <v>8</v>
      </c>
      <c r="I187" s="5">
        <v>0</v>
      </c>
      <c r="J187" s="8">
        <f t="shared" si="53"/>
        <v>100</v>
      </c>
      <c r="K187" s="8">
        <f t="shared" si="54"/>
        <v>52.941176470588239</v>
      </c>
      <c r="L187" s="8">
        <f t="shared" si="55"/>
        <v>55.058823529411768</v>
      </c>
      <c r="M187" s="8">
        <f t="shared" si="56"/>
        <v>3.6470588235294117</v>
      </c>
      <c r="N187" s="8">
        <f t="shared" si="57"/>
        <v>44.705882352941174</v>
      </c>
    </row>
    <row r="188" spans="1:14" ht="15.75" customHeight="1">
      <c r="A188" s="5"/>
      <c r="B188" s="11"/>
      <c r="C188" s="11"/>
      <c r="D188" s="11" t="s">
        <v>54</v>
      </c>
      <c r="E188" s="11">
        <f t="shared" si="61"/>
        <v>17</v>
      </c>
      <c r="F188" s="5">
        <v>3</v>
      </c>
      <c r="G188" s="7">
        <v>4</v>
      </c>
      <c r="H188" s="5">
        <v>10</v>
      </c>
      <c r="I188" s="5">
        <v>0</v>
      </c>
      <c r="J188" s="8">
        <f t="shared" si="53"/>
        <v>100</v>
      </c>
      <c r="K188" s="8">
        <f t="shared" si="54"/>
        <v>41.176470588235297</v>
      </c>
      <c r="L188" s="8">
        <f t="shared" si="55"/>
        <v>53.882352941176471</v>
      </c>
      <c r="M188" s="8">
        <f t="shared" si="56"/>
        <v>3.5882352941176472</v>
      </c>
      <c r="N188" s="8">
        <f t="shared" si="57"/>
        <v>36.470588235294116</v>
      </c>
    </row>
    <row r="189" spans="1:14" ht="15.75" customHeight="1">
      <c r="A189" s="5"/>
      <c r="B189" s="11"/>
      <c r="C189" s="11"/>
      <c r="D189" s="11" t="s">
        <v>46</v>
      </c>
      <c r="E189" s="11">
        <f t="shared" si="61"/>
        <v>17</v>
      </c>
      <c r="F189" s="5">
        <v>1</v>
      </c>
      <c r="G189" s="7">
        <v>5</v>
      </c>
      <c r="H189" s="5">
        <v>10</v>
      </c>
      <c r="I189" s="5">
        <v>1</v>
      </c>
      <c r="J189" s="8">
        <f t="shared" si="53"/>
        <v>94.117647058823536</v>
      </c>
      <c r="K189" s="8">
        <f t="shared" si="54"/>
        <v>35.294117647058826</v>
      </c>
      <c r="L189" s="8">
        <f t="shared" si="55"/>
        <v>46.823529411764703</v>
      </c>
      <c r="M189" s="8">
        <f t="shared" si="56"/>
        <v>3.3529411764705883</v>
      </c>
      <c r="N189" s="8">
        <f t="shared" si="57"/>
        <v>29.411764705882351</v>
      </c>
    </row>
    <row r="190" spans="1:14" ht="15.75" customHeight="1">
      <c r="A190" s="5"/>
      <c r="B190" s="11"/>
      <c r="C190" s="11"/>
      <c r="D190" s="11" t="s">
        <v>47</v>
      </c>
      <c r="E190" s="11">
        <f t="shared" si="61"/>
        <v>16</v>
      </c>
      <c r="F190" s="5">
        <v>2</v>
      </c>
      <c r="G190" s="7">
        <v>8</v>
      </c>
      <c r="H190" s="5">
        <v>6</v>
      </c>
      <c r="I190" s="5">
        <v>0</v>
      </c>
      <c r="J190" s="8">
        <f t="shared" si="53"/>
        <v>100</v>
      </c>
      <c r="K190" s="8">
        <f t="shared" si="54"/>
        <v>62.5</v>
      </c>
      <c r="L190" s="8">
        <f t="shared" si="55"/>
        <v>58</v>
      </c>
      <c r="M190" s="8">
        <f t="shared" si="56"/>
        <v>3.75</v>
      </c>
      <c r="N190" s="8">
        <f t="shared" si="57"/>
        <v>52.5</v>
      </c>
    </row>
    <row r="191" spans="1:14" ht="15.75" customHeight="1">
      <c r="A191" s="5"/>
      <c r="B191" s="11"/>
      <c r="C191" s="11"/>
      <c r="D191" s="11" t="s">
        <v>48</v>
      </c>
      <c r="E191" s="11">
        <f t="shared" si="61"/>
        <v>16</v>
      </c>
      <c r="F191" s="5">
        <v>2</v>
      </c>
      <c r="G191" s="7">
        <v>3</v>
      </c>
      <c r="H191" s="5">
        <v>11</v>
      </c>
      <c r="I191" s="5">
        <v>0</v>
      </c>
      <c r="J191" s="8">
        <f t="shared" si="53"/>
        <v>100</v>
      </c>
      <c r="K191" s="8">
        <f t="shared" si="54"/>
        <v>31.25</v>
      </c>
      <c r="L191" s="8">
        <f t="shared" si="55"/>
        <v>49.25</v>
      </c>
      <c r="M191" s="8">
        <f t="shared" si="56"/>
        <v>3.4375</v>
      </c>
      <c r="N191" s="8">
        <f t="shared" si="57"/>
        <v>27.5</v>
      </c>
    </row>
    <row r="192" spans="1:14" ht="15.75" customHeight="1">
      <c r="A192" s="5"/>
      <c r="B192" s="11"/>
      <c r="C192" s="11"/>
      <c r="D192" s="11" t="s">
        <v>71</v>
      </c>
      <c r="E192" s="11">
        <f t="shared" si="61"/>
        <v>20</v>
      </c>
      <c r="F192" s="5">
        <v>6</v>
      </c>
      <c r="G192" s="7">
        <v>6</v>
      </c>
      <c r="H192" s="5">
        <v>8</v>
      </c>
      <c r="I192" s="5">
        <v>0</v>
      </c>
      <c r="J192" s="8">
        <f t="shared" si="53"/>
        <v>100</v>
      </c>
      <c r="K192" s="8">
        <f t="shared" si="54"/>
        <v>60</v>
      </c>
      <c r="L192" s="8">
        <f t="shared" si="55"/>
        <v>63.6</v>
      </c>
      <c r="M192" s="8">
        <f t="shared" si="56"/>
        <v>3.9</v>
      </c>
      <c r="N192" s="8">
        <f t="shared" si="57"/>
        <v>54</v>
      </c>
    </row>
    <row r="193" spans="1:14" ht="15.75" customHeight="1">
      <c r="A193" s="5"/>
      <c r="B193" s="11"/>
      <c r="C193" s="11"/>
      <c r="D193" s="11" t="s">
        <v>74</v>
      </c>
      <c r="E193" s="11">
        <f t="shared" si="61"/>
        <v>18</v>
      </c>
      <c r="F193" s="5">
        <v>7</v>
      </c>
      <c r="G193" s="7">
        <v>5</v>
      </c>
      <c r="H193" s="5">
        <v>6</v>
      </c>
      <c r="I193" s="5">
        <v>0</v>
      </c>
      <c r="J193" s="8">
        <f t="shared" si="53"/>
        <v>100</v>
      </c>
      <c r="K193" s="8">
        <f t="shared" si="54"/>
        <v>66.666666666666657</v>
      </c>
      <c r="L193" s="8">
        <f t="shared" si="55"/>
        <v>68.666666666666671</v>
      </c>
      <c r="M193" s="8">
        <f t="shared" si="56"/>
        <v>4.0555555555555554</v>
      </c>
      <c r="N193" s="8">
        <f t="shared" si="57"/>
        <v>61.111111111111114</v>
      </c>
    </row>
    <row r="194" spans="1:14" ht="15.75" customHeight="1">
      <c r="A194" s="5"/>
      <c r="B194" s="11"/>
      <c r="C194" s="11"/>
      <c r="D194" s="11">
        <v>10</v>
      </c>
      <c r="E194" s="11">
        <f t="shared" si="61"/>
        <v>16</v>
      </c>
      <c r="F194" s="5">
        <v>6</v>
      </c>
      <c r="G194" s="7">
        <v>6</v>
      </c>
      <c r="H194" s="5">
        <v>4</v>
      </c>
      <c r="I194" s="5">
        <v>0</v>
      </c>
      <c r="J194" s="8">
        <f t="shared" si="53"/>
        <v>100</v>
      </c>
      <c r="K194" s="8">
        <f t="shared" si="54"/>
        <v>75</v>
      </c>
      <c r="L194" s="8">
        <f t="shared" si="55"/>
        <v>70.5</v>
      </c>
      <c r="M194" s="8">
        <f t="shared" si="56"/>
        <v>4.125</v>
      </c>
      <c r="N194" s="8">
        <f t="shared" si="57"/>
        <v>67.5</v>
      </c>
    </row>
    <row r="195" spans="1:14" ht="15.75" customHeight="1">
      <c r="A195" s="5"/>
      <c r="B195" s="11"/>
      <c r="C195" s="11"/>
      <c r="D195" s="11">
        <v>11</v>
      </c>
      <c r="E195" s="11">
        <f t="shared" si="61"/>
        <v>18</v>
      </c>
      <c r="F195" s="5">
        <v>8</v>
      </c>
      <c r="G195" s="7">
        <v>5</v>
      </c>
      <c r="H195" s="5">
        <v>5</v>
      </c>
      <c r="I195" s="5">
        <v>0</v>
      </c>
      <c r="J195" s="8">
        <f t="shared" si="53"/>
        <v>100</v>
      </c>
      <c r="K195" s="8">
        <f t="shared" si="54"/>
        <v>72.222222222222214</v>
      </c>
      <c r="L195" s="8">
        <f t="shared" si="55"/>
        <v>72.222222222222229</v>
      </c>
      <c r="M195" s="8">
        <f t="shared" si="56"/>
        <v>4.166666666666667</v>
      </c>
      <c r="N195" s="8">
        <f t="shared" si="57"/>
        <v>66.666666666666671</v>
      </c>
    </row>
    <row r="196" spans="1:14" s="12" customFormat="1" ht="15.75" customHeight="1">
      <c r="A196" s="10"/>
      <c r="B196" s="11"/>
      <c r="C196" s="11"/>
      <c r="D196" s="11"/>
      <c r="E196" s="11">
        <f>SUM(E183:E195)</f>
        <v>213</v>
      </c>
      <c r="F196" s="11">
        <f t="shared" ref="F196:I196" si="68">SUM(F183:F195)</f>
        <v>47</v>
      </c>
      <c r="G196" s="11">
        <f t="shared" si="68"/>
        <v>79</v>
      </c>
      <c r="H196" s="11">
        <f t="shared" si="68"/>
        <v>86</v>
      </c>
      <c r="I196" s="11">
        <f t="shared" si="68"/>
        <v>1</v>
      </c>
      <c r="J196" s="39">
        <f t="shared" si="53"/>
        <v>99.53051643192488</v>
      </c>
      <c r="K196" s="39">
        <f t="shared" si="54"/>
        <v>59.154929577464792</v>
      </c>
      <c r="L196" s="39">
        <f t="shared" si="55"/>
        <v>60.413145539906104</v>
      </c>
      <c r="M196" s="39">
        <f t="shared" si="56"/>
        <v>3.807511737089202</v>
      </c>
      <c r="N196" s="39">
        <f t="shared" si="57"/>
        <v>51.737089201877936</v>
      </c>
    </row>
    <row r="197" spans="1:14" s="12" customFormat="1" ht="15.75" customHeight="1">
      <c r="A197" s="10"/>
      <c r="B197" s="11" t="s">
        <v>89</v>
      </c>
      <c r="C197" s="11"/>
      <c r="D197" s="11">
        <v>10</v>
      </c>
      <c r="E197" s="11">
        <f>SUM(F197:I197)</f>
        <v>18</v>
      </c>
      <c r="F197" s="11">
        <v>8</v>
      </c>
      <c r="G197" s="11">
        <v>5</v>
      </c>
      <c r="H197" s="11">
        <v>5</v>
      </c>
      <c r="I197" s="11">
        <v>0</v>
      </c>
      <c r="J197" s="39">
        <f t="shared" ref="J197" si="69">100/E197*(F197+G197+H197)</f>
        <v>100</v>
      </c>
      <c r="K197" s="39">
        <f t="shared" ref="K197" si="70">100/E197*(G197+F197)</f>
        <v>72.222222222222214</v>
      </c>
      <c r="L197" s="39">
        <f t="shared" ref="L197" si="71">(F197*100+G197*64+H197*36+I197*16)/E197</f>
        <v>72.222222222222229</v>
      </c>
      <c r="M197" s="39">
        <f t="shared" ref="M197" si="72">(F197*5+G197*4+H197*3+I197*2)/E197</f>
        <v>4.166666666666667</v>
      </c>
      <c r="N197" s="39">
        <f t="shared" ref="N197" si="73">(100*F197+80*G197)/E197</f>
        <v>66.666666666666671</v>
      </c>
    </row>
    <row r="198" spans="1:14" ht="15.75" customHeight="1">
      <c r="A198" s="5"/>
      <c r="B198" s="11" t="s">
        <v>4</v>
      </c>
      <c r="C198" s="11" t="s">
        <v>5</v>
      </c>
      <c r="D198" s="11" t="s">
        <v>50</v>
      </c>
      <c r="E198" s="11">
        <f t="shared" ref="E198:E261" si="74">SUM(F198:I198)</f>
        <v>17</v>
      </c>
      <c r="F198" s="5">
        <v>2</v>
      </c>
      <c r="G198" s="7">
        <v>11</v>
      </c>
      <c r="H198" s="5">
        <v>4</v>
      </c>
      <c r="I198" s="5">
        <v>0</v>
      </c>
      <c r="J198" s="8">
        <f t="shared" si="53"/>
        <v>100</v>
      </c>
      <c r="K198" s="8">
        <f t="shared" ref="K198:K261" si="75">100/E198*(G198+F198)</f>
        <v>76.470588235294116</v>
      </c>
      <c r="L198" s="8">
        <f t="shared" ref="L198:L261" si="76">(F198*100+G198*64+H198*36+I198*16)/E198</f>
        <v>61.647058823529413</v>
      </c>
      <c r="M198" s="8">
        <f t="shared" ref="M198:M261" si="77">(F198*5+G198*4+H198*3+I198*2)/E198</f>
        <v>3.8823529411764706</v>
      </c>
      <c r="N198" s="8">
        <f t="shared" ref="N198:N261" si="78">(100*F198+80*G198)/E198</f>
        <v>63.529411764705884</v>
      </c>
    </row>
    <row r="199" spans="1:14" ht="15.75" customHeight="1">
      <c r="A199" s="5"/>
      <c r="B199" s="11"/>
      <c r="C199" s="11"/>
      <c r="D199" s="11" t="s">
        <v>54</v>
      </c>
      <c r="E199" s="11">
        <f t="shared" si="74"/>
        <v>17</v>
      </c>
      <c r="F199" s="5">
        <v>3</v>
      </c>
      <c r="G199" s="7">
        <v>8</v>
      </c>
      <c r="H199" s="5">
        <v>6</v>
      </c>
      <c r="I199" s="5">
        <v>0</v>
      </c>
      <c r="J199" s="8">
        <f t="shared" si="53"/>
        <v>100</v>
      </c>
      <c r="K199" s="8">
        <f t="shared" si="75"/>
        <v>64.705882352941188</v>
      </c>
      <c r="L199" s="8">
        <f t="shared" si="76"/>
        <v>60.470588235294116</v>
      </c>
      <c r="M199" s="8">
        <f t="shared" si="77"/>
        <v>3.8235294117647061</v>
      </c>
      <c r="N199" s="8">
        <f t="shared" si="78"/>
        <v>55.294117647058826</v>
      </c>
    </row>
    <row r="200" spans="1:14" ht="15.75" customHeight="1">
      <c r="A200" s="5"/>
      <c r="B200" s="11"/>
      <c r="C200" s="11"/>
      <c r="D200" s="11" t="s">
        <v>46</v>
      </c>
      <c r="E200" s="11">
        <f t="shared" si="74"/>
        <v>17</v>
      </c>
      <c r="F200" s="5">
        <v>0</v>
      </c>
      <c r="G200" s="7">
        <v>7</v>
      </c>
      <c r="H200" s="5">
        <v>10</v>
      </c>
      <c r="I200" s="5">
        <v>0</v>
      </c>
      <c r="J200" s="8">
        <f t="shared" si="53"/>
        <v>100</v>
      </c>
      <c r="K200" s="8">
        <f t="shared" si="75"/>
        <v>41.176470588235297</v>
      </c>
      <c r="L200" s="8">
        <f t="shared" si="76"/>
        <v>47.529411764705884</v>
      </c>
      <c r="M200" s="8">
        <f t="shared" si="77"/>
        <v>3.4117647058823528</v>
      </c>
      <c r="N200" s="8">
        <f t="shared" si="78"/>
        <v>32.941176470588232</v>
      </c>
    </row>
    <row r="201" spans="1:14" ht="15.75" customHeight="1">
      <c r="A201" s="5"/>
      <c r="B201" s="11"/>
      <c r="C201" s="11"/>
      <c r="D201" s="11" t="s">
        <v>47</v>
      </c>
      <c r="E201" s="11">
        <f t="shared" si="74"/>
        <v>16</v>
      </c>
      <c r="F201" s="5">
        <v>4</v>
      </c>
      <c r="G201" s="7">
        <v>9</v>
      </c>
      <c r="H201" s="5">
        <v>3</v>
      </c>
      <c r="I201" s="5">
        <v>0</v>
      </c>
      <c r="J201" s="8">
        <f t="shared" si="53"/>
        <v>100</v>
      </c>
      <c r="K201" s="8">
        <f t="shared" si="75"/>
        <v>81.25</v>
      </c>
      <c r="L201" s="8">
        <f t="shared" si="76"/>
        <v>67.75</v>
      </c>
      <c r="M201" s="8">
        <f t="shared" si="77"/>
        <v>4.0625</v>
      </c>
      <c r="N201" s="8">
        <f t="shared" si="78"/>
        <v>70</v>
      </c>
    </row>
    <row r="202" spans="1:14" ht="15.75" customHeight="1">
      <c r="A202" s="5"/>
      <c r="B202" s="11"/>
      <c r="C202" s="11"/>
      <c r="D202" s="11" t="s">
        <v>48</v>
      </c>
      <c r="E202" s="11">
        <f t="shared" si="74"/>
        <v>16</v>
      </c>
      <c r="F202" s="5">
        <v>3</v>
      </c>
      <c r="G202" s="7">
        <v>5</v>
      </c>
      <c r="H202" s="5">
        <v>8</v>
      </c>
      <c r="I202" s="5">
        <v>0</v>
      </c>
      <c r="J202" s="8">
        <f t="shared" si="53"/>
        <v>100</v>
      </c>
      <c r="K202" s="8">
        <f t="shared" si="75"/>
        <v>50</v>
      </c>
      <c r="L202" s="8">
        <f t="shared" si="76"/>
        <v>56.75</v>
      </c>
      <c r="M202" s="8">
        <f t="shared" si="77"/>
        <v>3.6875</v>
      </c>
      <c r="N202" s="8">
        <f t="shared" si="78"/>
        <v>43.75</v>
      </c>
    </row>
    <row r="203" spans="1:14" ht="15.75" customHeight="1">
      <c r="A203" s="5"/>
      <c r="B203" s="11"/>
      <c r="C203" s="11"/>
      <c r="D203" s="11" t="s">
        <v>71</v>
      </c>
      <c r="E203" s="11">
        <f t="shared" si="74"/>
        <v>20</v>
      </c>
      <c r="F203" s="5">
        <v>8</v>
      </c>
      <c r="G203" s="7">
        <v>8</v>
      </c>
      <c r="H203" s="5">
        <v>4</v>
      </c>
      <c r="I203" s="5">
        <v>0</v>
      </c>
      <c r="J203" s="8">
        <f t="shared" si="53"/>
        <v>100</v>
      </c>
      <c r="K203" s="8">
        <f t="shared" si="75"/>
        <v>80</v>
      </c>
      <c r="L203" s="8">
        <f t="shared" si="76"/>
        <v>72.8</v>
      </c>
      <c r="M203" s="8">
        <f t="shared" si="77"/>
        <v>4.2</v>
      </c>
      <c r="N203" s="8">
        <f t="shared" si="78"/>
        <v>72</v>
      </c>
    </row>
    <row r="204" spans="1:14" ht="15.75" customHeight="1">
      <c r="A204" s="5"/>
      <c r="B204" s="11"/>
      <c r="C204" s="11"/>
      <c r="D204" s="11" t="s">
        <v>74</v>
      </c>
      <c r="E204" s="11">
        <f t="shared" si="74"/>
        <v>15</v>
      </c>
      <c r="F204" s="5">
        <v>0</v>
      </c>
      <c r="G204" s="7">
        <v>1</v>
      </c>
      <c r="H204" s="5">
        <v>14</v>
      </c>
      <c r="I204" s="5">
        <v>0</v>
      </c>
      <c r="J204" s="8">
        <f t="shared" si="53"/>
        <v>100</v>
      </c>
      <c r="K204" s="8">
        <f t="shared" si="75"/>
        <v>6.666666666666667</v>
      </c>
      <c r="L204" s="8">
        <f t="shared" si="76"/>
        <v>37.866666666666667</v>
      </c>
      <c r="M204" s="8">
        <f t="shared" si="77"/>
        <v>3.0666666666666669</v>
      </c>
      <c r="N204" s="8">
        <f t="shared" si="78"/>
        <v>5.333333333333333</v>
      </c>
    </row>
    <row r="205" spans="1:14" ht="15.75" customHeight="1">
      <c r="A205" s="5"/>
      <c r="B205" s="11"/>
      <c r="C205" s="11"/>
      <c r="D205" s="11">
        <v>10</v>
      </c>
      <c r="E205" s="11">
        <f t="shared" si="74"/>
        <v>18</v>
      </c>
      <c r="F205" s="5">
        <v>8</v>
      </c>
      <c r="G205" s="7">
        <v>9</v>
      </c>
      <c r="H205" s="5">
        <v>1</v>
      </c>
      <c r="I205" s="5">
        <v>0</v>
      </c>
      <c r="J205" s="8">
        <f t="shared" si="53"/>
        <v>100</v>
      </c>
      <c r="K205" s="8">
        <f t="shared" si="75"/>
        <v>94.444444444444443</v>
      </c>
      <c r="L205" s="8">
        <f t="shared" si="76"/>
        <v>78.444444444444443</v>
      </c>
      <c r="M205" s="8">
        <f t="shared" si="77"/>
        <v>4.3888888888888893</v>
      </c>
      <c r="N205" s="8">
        <f t="shared" si="78"/>
        <v>84.444444444444443</v>
      </c>
    </row>
    <row r="206" spans="1:14" ht="15.75" customHeight="1">
      <c r="A206" s="5"/>
      <c r="B206" s="11"/>
      <c r="C206" s="11"/>
      <c r="D206" s="11">
        <v>11</v>
      </c>
      <c r="E206" s="11">
        <f t="shared" si="74"/>
        <v>16</v>
      </c>
      <c r="F206" s="5">
        <v>9</v>
      </c>
      <c r="G206" s="7">
        <v>3</v>
      </c>
      <c r="H206" s="5">
        <v>4</v>
      </c>
      <c r="I206" s="5">
        <v>0</v>
      </c>
      <c r="J206" s="8">
        <f t="shared" si="53"/>
        <v>100</v>
      </c>
      <c r="K206" s="8">
        <f t="shared" si="75"/>
        <v>75</v>
      </c>
      <c r="L206" s="8">
        <f t="shared" si="76"/>
        <v>77.25</v>
      </c>
      <c r="M206" s="8">
        <f t="shared" si="77"/>
        <v>4.3125</v>
      </c>
      <c r="N206" s="8">
        <f t="shared" si="78"/>
        <v>71.25</v>
      </c>
    </row>
    <row r="207" spans="1:14" s="12" customFormat="1" ht="15.75" customHeight="1">
      <c r="A207" s="10"/>
      <c r="B207" s="11"/>
      <c r="C207" s="11"/>
      <c r="D207" s="11"/>
      <c r="E207" s="11">
        <f>SUM(E198:E206)</f>
        <v>152</v>
      </c>
      <c r="F207" s="11">
        <f t="shared" ref="F207:I207" si="79">SUM(F198:F206)</f>
        <v>37</v>
      </c>
      <c r="G207" s="11">
        <f t="shared" si="79"/>
        <v>61</v>
      </c>
      <c r="H207" s="11">
        <f t="shared" si="79"/>
        <v>54</v>
      </c>
      <c r="I207" s="11">
        <f t="shared" si="79"/>
        <v>0</v>
      </c>
      <c r="J207" s="39">
        <f t="shared" si="53"/>
        <v>100</v>
      </c>
      <c r="K207" s="39">
        <f t="shared" si="75"/>
        <v>64.473684210526315</v>
      </c>
      <c r="L207" s="39">
        <f t="shared" si="76"/>
        <v>62.815789473684212</v>
      </c>
      <c r="M207" s="39">
        <f t="shared" si="77"/>
        <v>3.888157894736842</v>
      </c>
      <c r="N207" s="39">
        <f t="shared" si="78"/>
        <v>56.44736842105263</v>
      </c>
    </row>
    <row r="208" spans="1:14" ht="15.75" customHeight="1">
      <c r="A208" s="5"/>
      <c r="B208" s="11" t="s">
        <v>28</v>
      </c>
      <c r="C208" s="11" t="s">
        <v>36</v>
      </c>
      <c r="D208" s="11" t="s">
        <v>51</v>
      </c>
      <c r="E208" s="11">
        <f t="shared" si="74"/>
        <v>20</v>
      </c>
      <c r="F208" s="5">
        <v>6</v>
      </c>
      <c r="G208" s="7">
        <v>8</v>
      </c>
      <c r="H208" s="5">
        <v>6</v>
      </c>
      <c r="I208" s="5">
        <v>0</v>
      </c>
      <c r="J208" s="8">
        <f t="shared" si="53"/>
        <v>100</v>
      </c>
      <c r="K208" s="8">
        <f t="shared" si="75"/>
        <v>70</v>
      </c>
      <c r="L208" s="8">
        <f t="shared" si="76"/>
        <v>66.400000000000006</v>
      </c>
      <c r="M208" s="8">
        <f t="shared" si="77"/>
        <v>4</v>
      </c>
      <c r="N208" s="8">
        <f t="shared" si="78"/>
        <v>62</v>
      </c>
    </row>
    <row r="209" spans="1:14" ht="15.75" customHeight="1">
      <c r="A209" s="5"/>
      <c r="B209" s="11"/>
      <c r="C209" s="11"/>
      <c r="D209" s="11" t="s">
        <v>42</v>
      </c>
      <c r="E209" s="11">
        <f t="shared" si="74"/>
        <v>18</v>
      </c>
      <c r="F209" s="5">
        <v>2</v>
      </c>
      <c r="G209" s="7">
        <v>7</v>
      </c>
      <c r="H209" s="5">
        <v>9</v>
      </c>
      <c r="I209" s="5">
        <v>0</v>
      </c>
      <c r="J209" s="8">
        <f t="shared" si="53"/>
        <v>100</v>
      </c>
      <c r="K209" s="8">
        <f t="shared" si="75"/>
        <v>50</v>
      </c>
      <c r="L209" s="8">
        <f t="shared" si="76"/>
        <v>54</v>
      </c>
      <c r="M209" s="8">
        <f t="shared" si="77"/>
        <v>3.6111111111111112</v>
      </c>
      <c r="N209" s="8">
        <f t="shared" si="78"/>
        <v>42.222222222222221</v>
      </c>
    </row>
    <row r="210" spans="1:14" ht="15.75" customHeight="1">
      <c r="A210" s="5"/>
      <c r="B210" s="11"/>
      <c r="C210" s="11"/>
      <c r="D210" s="11" t="s">
        <v>55</v>
      </c>
      <c r="E210" s="11">
        <f t="shared" si="74"/>
        <v>19</v>
      </c>
      <c r="F210" s="5">
        <v>11</v>
      </c>
      <c r="G210" s="7">
        <v>2</v>
      </c>
      <c r="H210" s="5">
        <v>6</v>
      </c>
      <c r="I210" s="5">
        <v>0</v>
      </c>
      <c r="J210" s="8">
        <f t="shared" si="53"/>
        <v>100</v>
      </c>
      <c r="K210" s="8">
        <f t="shared" si="75"/>
        <v>68.421052631578959</v>
      </c>
      <c r="L210" s="8">
        <f t="shared" si="76"/>
        <v>76</v>
      </c>
      <c r="M210" s="8">
        <f t="shared" si="77"/>
        <v>4.2631578947368425</v>
      </c>
      <c r="N210" s="8">
        <f t="shared" si="78"/>
        <v>66.315789473684205</v>
      </c>
    </row>
    <row r="211" spans="1:14" ht="15.75" customHeight="1">
      <c r="A211" s="5"/>
      <c r="B211" s="11"/>
      <c r="C211" s="11"/>
      <c r="D211" s="11" t="s">
        <v>50</v>
      </c>
      <c r="E211" s="11">
        <f t="shared" si="74"/>
        <v>17</v>
      </c>
      <c r="F211" s="5">
        <v>3</v>
      </c>
      <c r="G211" s="7">
        <v>1</v>
      </c>
      <c r="H211" s="5">
        <v>13</v>
      </c>
      <c r="I211" s="5">
        <v>0</v>
      </c>
      <c r="J211" s="8">
        <f t="shared" si="53"/>
        <v>100</v>
      </c>
      <c r="K211" s="8">
        <f t="shared" si="75"/>
        <v>23.529411764705884</v>
      </c>
      <c r="L211" s="8">
        <f t="shared" si="76"/>
        <v>48.941176470588232</v>
      </c>
      <c r="M211" s="8">
        <f t="shared" si="77"/>
        <v>3.4117647058823528</v>
      </c>
      <c r="N211" s="8">
        <f t="shared" si="78"/>
        <v>22.352941176470587</v>
      </c>
    </row>
    <row r="212" spans="1:14" ht="15.75" customHeight="1">
      <c r="A212" s="5"/>
      <c r="B212" s="11"/>
      <c r="C212" s="11"/>
      <c r="D212" s="11" t="s">
        <v>54</v>
      </c>
      <c r="E212" s="11">
        <f t="shared" si="74"/>
        <v>17</v>
      </c>
      <c r="F212" s="5">
        <v>2</v>
      </c>
      <c r="G212" s="7">
        <v>3</v>
      </c>
      <c r="H212" s="5">
        <v>12</v>
      </c>
      <c r="I212" s="5">
        <v>0</v>
      </c>
      <c r="J212" s="8">
        <f t="shared" si="53"/>
        <v>100</v>
      </c>
      <c r="K212" s="8">
        <f t="shared" si="75"/>
        <v>29.411764705882355</v>
      </c>
      <c r="L212" s="8">
        <f t="shared" si="76"/>
        <v>48.470588235294116</v>
      </c>
      <c r="M212" s="8">
        <f t="shared" si="77"/>
        <v>3.4117647058823528</v>
      </c>
      <c r="N212" s="8">
        <f t="shared" si="78"/>
        <v>25.882352941176471</v>
      </c>
    </row>
    <row r="213" spans="1:14" ht="15.75" customHeight="1">
      <c r="A213" s="5"/>
      <c r="B213" s="11"/>
      <c r="C213" s="11"/>
      <c r="D213" s="11" t="s">
        <v>47</v>
      </c>
      <c r="E213" s="11">
        <f t="shared" si="74"/>
        <v>20</v>
      </c>
      <c r="F213" s="5">
        <v>4</v>
      </c>
      <c r="G213" s="7">
        <v>10</v>
      </c>
      <c r="H213" s="5">
        <v>6</v>
      </c>
      <c r="I213" s="5">
        <v>0</v>
      </c>
      <c r="J213" s="8">
        <f t="shared" si="53"/>
        <v>100</v>
      </c>
      <c r="K213" s="8">
        <f t="shared" si="75"/>
        <v>70</v>
      </c>
      <c r="L213" s="8">
        <f t="shared" si="76"/>
        <v>62.8</v>
      </c>
      <c r="M213" s="8">
        <f t="shared" si="77"/>
        <v>3.9</v>
      </c>
      <c r="N213" s="8">
        <f t="shared" si="78"/>
        <v>60</v>
      </c>
    </row>
    <row r="214" spans="1:14" ht="15.75" customHeight="1">
      <c r="A214" s="5"/>
      <c r="B214" s="11"/>
      <c r="C214" s="11"/>
      <c r="D214" s="11" t="s">
        <v>48</v>
      </c>
      <c r="E214" s="11">
        <f t="shared" si="74"/>
        <v>16</v>
      </c>
      <c r="F214" s="5">
        <v>2</v>
      </c>
      <c r="G214" s="7">
        <v>3</v>
      </c>
      <c r="H214" s="5">
        <v>11</v>
      </c>
      <c r="I214" s="5">
        <v>0</v>
      </c>
      <c r="J214" s="8">
        <f t="shared" si="53"/>
        <v>100</v>
      </c>
      <c r="K214" s="8">
        <f t="shared" si="75"/>
        <v>31.25</v>
      </c>
      <c r="L214" s="8">
        <f t="shared" si="76"/>
        <v>49.25</v>
      </c>
      <c r="M214" s="8">
        <f t="shared" si="77"/>
        <v>3.4375</v>
      </c>
      <c r="N214" s="8">
        <f t="shared" si="78"/>
        <v>27.5</v>
      </c>
    </row>
    <row r="215" spans="1:14" ht="15.75" customHeight="1">
      <c r="A215" s="5"/>
      <c r="B215" s="11"/>
      <c r="C215" s="11"/>
      <c r="D215" s="11" t="s">
        <v>71</v>
      </c>
      <c r="E215" s="11">
        <f t="shared" si="74"/>
        <v>20</v>
      </c>
      <c r="F215" s="5">
        <v>4</v>
      </c>
      <c r="G215" s="7">
        <v>10</v>
      </c>
      <c r="H215" s="5">
        <v>6</v>
      </c>
      <c r="I215" s="5">
        <v>0</v>
      </c>
      <c r="J215" s="8">
        <f t="shared" si="53"/>
        <v>100</v>
      </c>
      <c r="K215" s="8">
        <f t="shared" si="75"/>
        <v>70</v>
      </c>
      <c r="L215" s="8">
        <f t="shared" si="76"/>
        <v>62.8</v>
      </c>
      <c r="M215" s="8">
        <f t="shared" si="77"/>
        <v>3.9</v>
      </c>
      <c r="N215" s="8">
        <f t="shared" si="78"/>
        <v>60</v>
      </c>
    </row>
    <row r="216" spans="1:14" ht="15.75" customHeight="1">
      <c r="A216" s="5"/>
      <c r="B216" s="11"/>
      <c r="C216" s="11"/>
      <c r="D216" s="11">
        <v>10</v>
      </c>
      <c r="E216" s="11">
        <f t="shared" si="74"/>
        <v>18</v>
      </c>
      <c r="F216" s="5">
        <v>9</v>
      </c>
      <c r="G216" s="7">
        <v>7</v>
      </c>
      <c r="H216" s="5">
        <v>2</v>
      </c>
      <c r="I216" s="5">
        <v>0</v>
      </c>
      <c r="J216" s="8">
        <f t="shared" ref="J216:J301" si="80">100/E216*(F216+G216+H216)</f>
        <v>100</v>
      </c>
      <c r="K216" s="8">
        <f t="shared" si="75"/>
        <v>88.888888888888886</v>
      </c>
      <c r="L216" s="8">
        <f t="shared" si="76"/>
        <v>78.888888888888886</v>
      </c>
      <c r="M216" s="8">
        <f t="shared" si="77"/>
        <v>4.3888888888888893</v>
      </c>
      <c r="N216" s="8">
        <f t="shared" si="78"/>
        <v>81.111111111111114</v>
      </c>
    </row>
    <row r="217" spans="1:14" ht="15.75" customHeight="1">
      <c r="A217" s="5"/>
      <c r="B217" s="11"/>
      <c r="C217" s="11"/>
      <c r="D217" s="11">
        <v>11</v>
      </c>
      <c r="E217" s="11">
        <f t="shared" si="74"/>
        <v>16</v>
      </c>
      <c r="F217" s="5">
        <v>8</v>
      </c>
      <c r="G217" s="7">
        <v>4</v>
      </c>
      <c r="H217" s="5">
        <v>4</v>
      </c>
      <c r="I217" s="5">
        <v>0</v>
      </c>
      <c r="J217" s="8">
        <f t="shared" si="80"/>
        <v>100</v>
      </c>
      <c r="K217" s="8">
        <f t="shared" si="75"/>
        <v>75</v>
      </c>
      <c r="L217" s="8">
        <f t="shared" si="76"/>
        <v>75</v>
      </c>
      <c r="M217" s="8">
        <f t="shared" si="77"/>
        <v>4.25</v>
      </c>
      <c r="N217" s="8">
        <f t="shared" si="78"/>
        <v>70</v>
      </c>
    </row>
    <row r="218" spans="1:14" s="12" customFormat="1" ht="15.75" customHeight="1">
      <c r="A218" s="10"/>
      <c r="B218" s="11"/>
      <c r="C218" s="11"/>
      <c r="D218" s="11"/>
      <c r="E218" s="11">
        <f>SUM(E208:E217)</f>
        <v>181</v>
      </c>
      <c r="F218" s="11">
        <f t="shared" ref="F218:I218" si="81">SUM(F208:F217)</f>
        <v>51</v>
      </c>
      <c r="G218" s="11">
        <f t="shared" si="81"/>
        <v>55</v>
      </c>
      <c r="H218" s="11">
        <f t="shared" si="81"/>
        <v>75</v>
      </c>
      <c r="I218" s="11">
        <f t="shared" si="81"/>
        <v>0</v>
      </c>
      <c r="J218" s="39">
        <f t="shared" si="80"/>
        <v>100</v>
      </c>
      <c r="K218" s="39">
        <f t="shared" si="75"/>
        <v>58.563535911602216</v>
      </c>
      <c r="L218" s="39">
        <f t="shared" si="76"/>
        <v>62.541436464088399</v>
      </c>
      <c r="M218" s="39">
        <f t="shared" si="77"/>
        <v>3.867403314917127</v>
      </c>
      <c r="N218" s="39">
        <f t="shared" si="78"/>
        <v>52.486187845303867</v>
      </c>
    </row>
    <row r="219" spans="1:14" ht="15.75" customHeight="1">
      <c r="A219" s="5"/>
      <c r="B219" s="11"/>
      <c r="C219" s="11" t="s">
        <v>16</v>
      </c>
      <c r="D219" s="11" t="s">
        <v>45</v>
      </c>
      <c r="E219" s="11">
        <f t="shared" si="74"/>
        <v>15</v>
      </c>
      <c r="F219" s="5">
        <v>3</v>
      </c>
      <c r="G219" s="7">
        <v>4</v>
      </c>
      <c r="H219" s="5">
        <v>8</v>
      </c>
      <c r="I219" s="5">
        <v>0</v>
      </c>
      <c r="J219" s="8">
        <f t="shared" si="80"/>
        <v>100</v>
      </c>
      <c r="K219" s="8">
        <f t="shared" si="75"/>
        <v>46.666666666666671</v>
      </c>
      <c r="L219" s="8">
        <f t="shared" si="76"/>
        <v>56.266666666666666</v>
      </c>
      <c r="M219" s="8">
        <f t="shared" si="77"/>
        <v>3.6666666666666665</v>
      </c>
      <c r="N219" s="8">
        <f t="shared" si="78"/>
        <v>41.333333333333336</v>
      </c>
    </row>
    <row r="220" spans="1:14" ht="15.75" customHeight="1">
      <c r="A220" s="5"/>
      <c r="B220" s="11"/>
      <c r="C220" s="11"/>
      <c r="D220" s="11" t="s">
        <v>43</v>
      </c>
      <c r="E220" s="11">
        <f t="shared" si="74"/>
        <v>14</v>
      </c>
      <c r="F220" s="5">
        <v>6</v>
      </c>
      <c r="G220" s="7">
        <v>4</v>
      </c>
      <c r="H220" s="5">
        <v>4</v>
      </c>
      <c r="I220" s="5">
        <v>0</v>
      </c>
      <c r="J220" s="8">
        <f t="shared" si="80"/>
        <v>100</v>
      </c>
      <c r="K220" s="8">
        <f t="shared" si="75"/>
        <v>71.428571428571431</v>
      </c>
      <c r="L220" s="8">
        <f t="shared" si="76"/>
        <v>71.428571428571431</v>
      </c>
      <c r="M220" s="8">
        <f t="shared" si="77"/>
        <v>4.1428571428571432</v>
      </c>
      <c r="N220" s="8">
        <f t="shared" si="78"/>
        <v>65.714285714285708</v>
      </c>
    </row>
    <row r="221" spans="1:14" ht="15.75" customHeight="1">
      <c r="A221" s="5"/>
      <c r="B221" s="11"/>
      <c r="C221" s="11"/>
      <c r="D221" s="11" t="s">
        <v>56</v>
      </c>
      <c r="E221" s="11">
        <f t="shared" si="74"/>
        <v>12</v>
      </c>
      <c r="F221" s="5">
        <v>0</v>
      </c>
      <c r="G221" s="7">
        <v>5</v>
      </c>
      <c r="H221" s="5">
        <v>7</v>
      </c>
      <c r="I221" s="5">
        <v>0</v>
      </c>
      <c r="J221" s="8">
        <f t="shared" si="80"/>
        <v>100</v>
      </c>
      <c r="K221" s="8">
        <f t="shared" si="75"/>
        <v>41.666666666666671</v>
      </c>
      <c r="L221" s="8">
        <f t="shared" si="76"/>
        <v>47.666666666666664</v>
      </c>
      <c r="M221" s="8">
        <f t="shared" si="77"/>
        <v>3.4166666666666665</v>
      </c>
      <c r="N221" s="8">
        <f t="shared" si="78"/>
        <v>33.333333333333336</v>
      </c>
    </row>
    <row r="222" spans="1:14" ht="15.75" customHeight="1">
      <c r="A222" s="5"/>
      <c r="B222" s="11"/>
      <c r="C222" s="11"/>
      <c r="D222" s="11" t="s">
        <v>49</v>
      </c>
      <c r="E222" s="11">
        <f t="shared" si="74"/>
        <v>14</v>
      </c>
      <c r="F222" s="5">
        <v>3</v>
      </c>
      <c r="G222" s="7">
        <v>6</v>
      </c>
      <c r="H222" s="5">
        <v>5</v>
      </c>
      <c r="I222" s="5">
        <v>0</v>
      </c>
      <c r="J222" s="8">
        <f t="shared" si="80"/>
        <v>100</v>
      </c>
      <c r="K222" s="8">
        <f t="shared" si="75"/>
        <v>64.285714285714292</v>
      </c>
      <c r="L222" s="8">
        <f t="shared" si="76"/>
        <v>61.714285714285715</v>
      </c>
      <c r="M222" s="8">
        <f t="shared" si="77"/>
        <v>3.8571428571428572</v>
      </c>
      <c r="N222" s="8">
        <f t="shared" si="78"/>
        <v>55.714285714285715</v>
      </c>
    </row>
    <row r="223" spans="1:14" ht="15.75" customHeight="1">
      <c r="A223" s="5"/>
      <c r="B223" s="11"/>
      <c r="C223" s="11"/>
      <c r="D223" s="11" t="s">
        <v>44</v>
      </c>
      <c r="E223" s="11">
        <f t="shared" si="74"/>
        <v>14</v>
      </c>
      <c r="F223" s="5">
        <v>5</v>
      </c>
      <c r="G223" s="7">
        <v>4</v>
      </c>
      <c r="H223" s="5">
        <v>5</v>
      </c>
      <c r="I223" s="5">
        <v>0</v>
      </c>
      <c r="J223" s="8">
        <f t="shared" si="80"/>
        <v>100</v>
      </c>
      <c r="K223" s="8">
        <f t="shared" si="75"/>
        <v>64.285714285714292</v>
      </c>
      <c r="L223" s="8">
        <f t="shared" si="76"/>
        <v>66.857142857142861</v>
      </c>
      <c r="M223" s="8">
        <f t="shared" si="77"/>
        <v>4</v>
      </c>
      <c r="N223" s="8">
        <f t="shared" si="78"/>
        <v>58.571428571428569</v>
      </c>
    </row>
    <row r="224" spans="1:14" ht="15.75" customHeight="1">
      <c r="A224" s="5"/>
      <c r="B224" s="11"/>
      <c r="C224" s="11"/>
      <c r="D224" s="11" t="s">
        <v>53</v>
      </c>
      <c r="E224" s="11">
        <f t="shared" si="74"/>
        <v>15</v>
      </c>
      <c r="F224" s="5">
        <v>0</v>
      </c>
      <c r="G224" s="7">
        <v>6</v>
      </c>
      <c r="H224" s="5">
        <v>8</v>
      </c>
      <c r="I224" s="5">
        <v>1</v>
      </c>
      <c r="J224" s="8">
        <f t="shared" si="80"/>
        <v>93.333333333333343</v>
      </c>
      <c r="K224" s="8">
        <f t="shared" si="75"/>
        <v>40</v>
      </c>
      <c r="L224" s="8">
        <f t="shared" si="76"/>
        <v>45.866666666666667</v>
      </c>
      <c r="M224" s="8">
        <f t="shared" si="77"/>
        <v>3.3333333333333335</v>
      </c>
      <c r="N224" s="8">
        <f t="shared" si="78"/>
        <v>32</v>
      </c>
    </row>
    <row r="225" spans="1:14" s="12" customFormat="1" ht="15.75" customHeight="1">
      <c r="A225" s="10"/>
      <c r="B225" s="11"/>
      <c r="C225" s="11"/>
      <c r="D225" s="11" t="s">
        <v>72</v>
      </c>
      <c r="E225" s="11">
        <f t="shared" si="74"/>
        <v>15</v>
      </c>
      <c r="F225" s="6">
        <v>0</v>
      </c>
      <c r="G225" s="6">
        <v>3</v>
      </c>
      <c r="H225" s="6">
        <v>12</v>
      </c>
      <c r="I225" s="6">
        <v>0</v>
      </c>
      <c r="J225" s="8">
        <f t="shared" si="80"/>
        <v>100</v>
      </c>
      <c r="K225" s="8">
        <f t="shared" si="75"/>
        <v>20</v>
      </c>
      <c r="L225" s="8">
        <f t="shared" si="76"/>
        <v>41.6</v>
      </c>
      <c r="M225" s="8">
        <f t="shared" si="77"/>
        <v>3.2</v>
      </c>
      <c r="N225" s="8">
        <f t="shared" si="78"/>
        <v>16</v>
      </c>
    </row>
    <row r="226" spans="1:14" s="12" customFormat="1" ht="15.75" customHeight="1">
      <c r="A226" s="10"/>
      <c r="B226" s="11"/>
      <c r="C226" s="11"/>
      <c r="D226" s="11" t="s">
        <v>46</v>
      </c>
      <c r="E226" s="11">
        <f t="shared" si="74"/>
        <v>17</v>
      </c>
      <c r="F226" s="6">
        <v>2</v>
      </c>
      <c r="G226" s="6">
        <v>6</v>
      </c>
      <c r="H226" s="6">
        <v>9</v>
      </c>
      <c r="I226" s="6">
        <v>0</v>
      </c>
      <c r="J226" s="8">
        <f t="shared" si="80"/>
        <v>100</v>
      </c>
      <c r="K226" s="8">
        <f t="shared" si="75"/>
        <v>47.058823529411768</v>
      </c>
      <c r="L226" s="8">
        <f t="shared" si="76"/>
        <v>53.411764705882355</v>
      </c>
      <c r="M226" s="8">
        <f t="shared" si="77"/>
        <v>3.5882352941176472</v>
      </c>
      <c r="N226" s="8">
        <f t="shared" si="78"/>
        <v>40</v>
      </c>
    </row>
    <row r="227" spans="1:14" s="12" customFormat="1" ht="15.75" customHeight="1">
      <c r="A227" s="10"/>
      <c r="B227" s="11"/>
      <c r="C227" s="11"/>
      <c r="D227" s="11" t="s">
        <v>74</v>
      </c>
      <c r="E227" s="11">
        <f t="shared" si="74"/>
        <v>15</v>
      </c>
      <c r="F227" s="6">
        <v>0</v>
      </c>
      <c r="G227" s="6">
        <v>2</v>
      </c>
      <c r="H227" s="6">
        <v>13</v>
      </c>
      <c r="I227" s="6">
        <v>0</v>
      </c>
      <c r="J227" s="8">
        <f t="shared" si="80"/>
        <v>100</v>
      </c>
      <c r="K227" s="8">
        <f t="shared" si="75"/>
        <v>13.333333333333334</v>
      </c>
      <c r="L227" s="8">
        <f t="shared" si="76"/>
        <v>39.733333333333334</v>
      </c>
      <c r="M227" s="8">
        <f t="shared" si="77"/>
        <v>3.1333333333333333</v>
      </c>
      <c r="N227" s="8">
        <f t="shared" si="78"/>
        <v>10.666666666666666</v>
      </c>
    </row>
    <row r="228" spans="1:14" s="12" customFormat="1" ht="15.75" customHeight="1">
      <c r="A228" s="10"/>
      <c r="B228" s="11"/>
      <c r="C228" s="11"/>
      <c r="D228" s="11"/>
      <c r="E228" s="11">
        <f t="shared" si="74"/>
        <v>131</v>
      </c>
      <c r="F228" s="11">
        <f t="shared" ref="F228:I228" si="82">SUM(F219:F227)</f>
        <v>19</v>
      </c>
      <c r="G228" s="11">
        <f t="shared" si="82"/>
        <v>40</v>
      </c>
      <c r="H228" s="11">
        <f t="shared" si="82"/>
        <v>71</v>
      </c>
      <c r="I228" s="11">
        <f t="shared" si="82"/>
        <v>1</v>
      </c>
      <c r="J228" s="39">
        <f t="shared" si="80"/>
        <v>99.236641221374057</v>
      </c>
      <c r="K228" s="39">
        <f t="shared" si="75"/>
        <v>45.038167938931302</v>
      </c>
      <c r="L228" s="39">
        <f t="shared" si="76"/>
        <v>53.679389312977101</v>
      </c>
      <c r="M228" s="39">
        <f t="shared" si="77"/>
        <v>3.5877862595419847</v>
      </c>
      <c r="N228" s="39">
        <f t="shared" si="78"/>
        <v>38.931297709923662</v>
      </c>
    </row>
    <row r="229" spans="1:14" s="12" customFormat="1" ht="15.75" customHeight="1">
      <c r="A229" s="10"/>
      <c r="B229" s="11"/>
      <c r="C229" s="11"/>
      <c r="D229" s="11"/>
      <c r="E229" s="11">
        <f t="shared" si="74"/>
        <v>312</v>
      </c>
      <c r="F229" s="11">
        <f t="shared" ref="F229:I229" si="83">F228+F218</f>
        <v>70</v>
      </c>
      <c r="G229" s="11">
        <f t="shared" si="83"/>
        <v>95</v>
      </c>
      <c r="H229" s="11">
        <f t="shared" si="83"/>
        <v>146</v>
      </c>
      <c r="I229" s="11">
        <f t="shared" si="83"/>
        <v>1</v>
      </c>
      <c r="J229" s="39">
        <f t="shared" si="80"/>
        <v>99.679487179487182</v>
      </c>
      <c r="K229" s="39">
        <f t="shared" si="75"/>
        <v>52.884615384615387</v>
      </c>
      <c r="L229" s="39">
        <f t="shared" si="76"/>
        <v>58.820512820512818</v>
      </c>
      <c r="M229" s="39">
        <f t="shared" si="77"/>
        <v>3.75</v>
      </c>
      <c r="N229" s="39">
        <f t="shared" si="78"/>
        <v>46.794871794871796</v>
      </c>
    </row>
    <row r="230" spans="1:14" ht="15.75" customHeight="1">
      <c r="A230" s="5"/>
      <c r="B230" s="11" t="s">
        <v>57</v>
      </c>
      <c r="C230" s="11" t="s">
        <v>36</v>
      </c>
      <c r="D230" s="11" t="s">
        <v>51</v>
      </c>
      <c r="E230" s="11">
        <f t="shared" si="74"/>
        <v>20</v>
      </c>
      <c r="F230" s="5">
        <v>6</v>
      </c>
      <c r="G230" s="7">
        <v>8</v>
      </c>
      <c r="H230" s="5">
        <v>6</v>
      </c>
      <c r="I230" s="5">
        <v>0</v>
      </c>
      <c r="J230" s="8">
        <f t="shared" si="80"/>
        <v>100</v>
      </c>
      <c r="K230" s="8">
        <f t="shared" si="75"/>
        <v>70</v>
      </c>
      <c r="L230" s="8">
        <f t="shared" si="76"/>
        <v>66.400000000000006</v>
      </c>
      <c r="M230" s="8">
        <f t="shared" si="77"/>
        <v>4</v>
      </c>
      <c r="N230" s="8">
        <f t="shared" si="78"/>
        <v>62</v>
      </c>
    </row>
    <row r="231" spans="1:14" ht="15.75" customHeight="1">
      <c r="A231" s="5"/>
      <c r="B231" s="11"/>
      <c r="C231" s="11"/>
      <c r="D231" s="11" t="s">
        <v>42</v>
      </c>
      <c r="E231" s="11">
        <f t="shared" si="74"/>
        <v>18</v>
      </c>
      <c r="F231" s="5">
        <v>3</v>
      </c>
      <c r="G231" s="7">
        <v>8</v>
      </c>
      <c r="H231" s="5">
        <v>7</v>
      </c>
      <c r="I231" s="5">
        <v>0</v>
      </c>
      <c r="J231" s="8">
        <f t="shared" si="80"/>
        <v>100</v>
      </c>
      <c r="K231" s="8">
        <f t="shared" si="75"/>
        <v>61.111111111111107</v>
      </c>
      <c r="L231" s="8">
        <f t="shared" si="76"/>
        <v>59.111111111111114</v>
      </c>
      <c r="M231" s="8">
        <f t="shared" si="77"/>
        <v>3.7777777777777777</v>
      </c>
      <c r="N231" s="8">
        <f t="shared" si="78"/>
        <v>52.222222222222221</v>
      </c>
    </row>
    <row r="232" spans="1:14" ht="15.75" customHeight="1">
      <c r="A232" s="5"/>
      <c r="B232" s="11"/>
      <c r="C232" s="11"/>
      <c r="D232" s="11" t="s">
        <v>50</v>
      </c>
      <c r="E232" s="11">
        <f t="shared" si="74"/>
        <v>17</v>
      </c>
      <c r="F232" s="5">
        <v>3</v>
      </c>
      <c r="G232" s="7">
        <v>3</v>
      </c>
      <c r="H232" s="5">
        <v>11</v>
      </c>
      <c r="I232" s="5">
        <v>0</v>
      </c>
      <c r="J232" s="8">
        <f t="shared" si="80"/>
        <v>100</v>
      </c>
      <c r="K232" s="8">
        <f t="shared" si="75"/>
        <v>35.294117647058826</v>
      </c>
      <c r="L232" s="8">
        <f t="shared" si="76"/>
        <v>52.235294117647058</v>
      </c>
      <c r="M232" s="8">
        <f t="shared" si="77"/>
        <v>3.5294117647058822</v>
      </c>
      <c r="N232" s="8">
        <f t="shared" si="78"/>
        <v>31.764705882352942</v>
      </c>
    </row>
    <row r="233" spans="1:14" ht="15.75" customHeight="1">
      <c r="A233" s="5"/>
      <c r="B233" s="11"/>
      <c r="C233" s="11"/>
      <c r="D233" s="11" t="s">
        <v>54</v>
      </c>
      <c r="E233" s="11">
        <f t="shared" si="74"/>
        <v>17</v>
      </c>
      <c r="F233" s="5">
        <v>5</v>
      </c>
      <c r="G233" s="7">
        <v>2</v>
      </c>
      <c r="H233" s="5">
        <v>10</v>
      </c>
      <c r="I233" s="5">
        <v>0</v>
      </c>
      <c r="J233" s="8">
        <f t="shared" si="80"/>
        <v>100</v>
      </c>
      <c r="K233" s="8">
        <f t="shared" si="75"/>
        <v>41.176470588235297</v>
      </c>
      <c r="L233" s="8">
        <f t="shared" si="76"/>
        <v>58.117647058823529</v>
      </c>
      <c r="M233" s="8">
        <f t="shared" si="77"/>
        <v>3.7058823529411766</v>
      </c>
      <c r="N233" s="8">
        <f t="shared" si="78"/>
        <v>38.823529411764703</v>
      </c>
    </row>
    <row r="234" spans="1:14" ht="15.75" customHeight="1">
      <c r="A234" s="5"/>
      <c r="B234" s="11"/>
      <c r="C234" s="11"/>
      <c r="D234" s="11" t="s">
        <v>47</v>
      </c>
      <c r="E234" s="11">
        <f t="shared" si="74"/>
        <v>16</v>
      </c>
      <c r="F234" s="5">
        <v>3</v>
      </c>
      <c r="G234" s="7">
        <v>6</v>
      </c>
      <c r="H234" s="5">
        <v>7</v>
      </c>
      <c r="I234" s="5">
        <v>0</v>
      </c>
      <c r="J234" s="8">
        <f t="shared" si="80"/>
        <v>100</v>
      </c>
      <c r="K234" s="8">
        <f t="shared" si="75"/>
        <v>56.25</v>
      </c>
      <c r="L234" s="8">
        <f t="shared" si="76"/>
        <v>58.5</v>
      </c>
      <c r="M234" s="8">
        <f t="shared" si="77"/>
        <v>3.75</v>
      </c>
      <c r="N234" s="8">
        <f t="shared" si="78"/>
        <v>48.75</v>
      </c>
    </row>
    <row r="235" spans="1:14" ht="15.75" customHeight="1">
      <c r="A235" s="5"/>
      <c r="B235" s="11"/>
      <c r="C235" s="11"/>
      <c r="D235" s="11" t="s">
        <v>48</v>
      </c>
      <c r="E235" s="11">
        <f t="shared" si="74"/>
        <v>16</v>
      </c>
      <c r="F235" s="5">
        <v>1</v>
      </c>
      <c r="G235" s="7">
        <v>5</v>
      </c>
      <c r="H235" s="5">
        <v>10</v>
      </c>
      <c r="I235" s="5">
        <v>0</v>
      </c>
      <c r="J235" s="8">
        <f t="shared" si="80"/>
        <v>100</v>
      </c>
      <c r="K235" s="8">
        <f t="shared" si="75"/>
        <v>37.5</v>
      </c>
      <c r="L235" s="8">
        <f t="shared" si="76"/>
        <v>48.75</v>
      </c>
      <c r="M235" s="8">
        <f t="shared" si="77"/>
        <v>3.4375</v>
      </c>
      <c r="N235" s="8">
        <f t="shared" si="78"/>
        <v>31.25</v>
      </c>
    </row>
    <row r="236" spans="1:14" ht="15.75" customHeight="1">
      <c r="A236" s="5"/>
      <c r="B236" s="11"/>
      <c r="C236" s="11"/>
      <c r="D236" s="11" t="s">
        <v>71</v>
      </c>
      <c r="E236" s="11">
        <f t="shared" si="74"/>
        <v>20</v>
      </c>
      <c r="F236" s="5">
        <v>5</v>
      </c>
      <c r="G236" s="7">
        <v>10</v>
      </c>
      <c r="H236" s="5">
        <v>5</v>
      </c>
      <c r="I236" s="5">
        <v>0</v>
      </c>
      <c r="J236" s="8">
        <f t="shared" si="80"/>
        <v>100</v>
      </c>
      <c r="K236" s="8">
        <f t="shared" si="75"/>
        <v>75</v>
      </c>
      <c r="L236" s="8">
        <f t="shared" si="76"/>
        <v>66</v>
      </c>
      <c r="M236" s="8">
        <f t="shared" si="77"/>
        <v>4</v>
      </c>
      <c r="N236" s="8">
        <f t="shared" si="78"/>
        <v>65</v>
      </c>
    </row>
    <row r="237" spans="1:14" ht="15.75" customHeight="1">
      <c r="A237" s="5"/>
      <c r="B237" s="11"/>
      <c r="C237" s="11"/>
      <c r="D237" s="11">
        <v>10</v>
      </c>
      <c r="E237" s="11">
        <f t="shared" si="74"/>
        <v>18</v>
      </c>
      <c r="F237" s="5">
        <v>10</v>
      </c>
      <c r="G237" s="7">
        <v>7</v>
      </c>
      <c r="H237" s="5">
        <v>1</v>
      </c>
      <c r="I237" s="5">
        <v>0</v>
      </c>
      <c r="J237" s="8">
        <f t="shared" si="80"/>
        <v>100</v>
      </c>
      <c r="K237" s="8">
        <f t="shared" si="75"/>
        <v>94.444444444444443</v>
      </c>
      <c r="L237" s="8">
        <f t="shared" si="76"/>
        <v>82.444444444444443</v>
      </c>
      <c r="M237" s="8">
        <f t="shared" si="77"/>
        <v>4.5</v>
      </c>
      <c r="N237" s="8">
        <f t="shared" si="78"/>
        <v>86.666666666666671</v>
      </c>
    </row>
    <row r="238" spans="1:14" s="12" customFormat="1" ht="15.75" customHeight="1">
      <c r="A238" s="10"/>
      <c r="B238" s="11"/>
      <c r="C238" s="11"/>
      <c r="D238" s="11">
        <v>11</v>
      </c>
      <c r="E238" s="11">
        <f t="shared" si="74"/>
        <v>16</v>
      </c>
      <c r="F238" s="6">
        <v>9</v>
      </c>
      <c r="G238" s="6">
        <v>3</v>
      </c>
      <c r="H238" s="6">
        <v>4</v>
      </c>
      <c r="I238" s="6">
        <v>0</v>
      </c>
      <c r="J238" s="8">
        <f t="shared" si="80"/>
        <v>100</v>
      </c>
      <c r="K238" s="8">
        <f t="shared" si="75"/>
        <v>75</v>
      </c>
      <c r="L238" s="8">
        <f t="shared" si="76"/>
        <v>77.25</v>
      </c>
      <c r="M238" s="8">
        <f t="shared" si="77"/>
        <v>4.3125</v>
      </c>
      <c r="N238" s="8">
        <f t="shared" si="78"/>
        <v>71.25</v>
      </c>
    </row>
    <row r="239" spans="1:14" s="12" customFormat="1" ht="15.75" customHeight="1">
      <c r="A239" s="10"/>
      <c r="B239" s="11"/>
      <c r="C239" s="11"/>
      <c r="D239" s="11"/>
      <c r="E239" s="11">
        <f>SUM(E230:E238)</f>
        <v>158</v>
      </c>
      <c r="F239" s="11">
        <f t="shared" ref="F239:I239" si="84">SUM(F230:F238)</f>
        <v>45</v>
      </c>
      <c r="G239" s="11">
        <f t="shared" si="84"/>
        <v>52</v>
      </c>
      <c r="H239" s="11">
        <f t="shared" si="84"/>
        <v>61</v>
      </c>
      <c r="I239" s="11">
        <f t="shared" si="84"/>
        <v>0</v>
      </c>
      <c r="J239" s="39">
        <f t="shared" si="80"/>
        <v>100</v>
      </c>
      <c r="K239" s="39">
        <f t="shared" si="75"/>
        <v>61.392405063291143</v>
      </c>
      <c r="L239" s="39">
        <f t="shared" si="76"/>
        <v>63.443037974683541</v>
      </c>
      <c r="M239" s="39">
        <f t="shared" si="77"/>
        <v>3.8987341772151898</v>
      </c>
      <c r="N239" s="39">
        <f t="shared" si="78"/>
        <v>54.810126582278478</v>
      </c>
    </row>
    <row r="240" spans="1:14" ht="15.75" customHeight="1">
      <c r="A240" s="5"/>
      <c r="B240" s="11"/>
      <c r="C240" s="11" t="s">
        <v>16</v>
      </c>
      <c r="D240" s="11" t="s">
        <v>55</v>
      </c>
      <c r="E240" s="11">
        <f t="shared" si="74"/>
        <v>19</v>
      </c>
      <c r="F240" s="5">
        <v>8</v>
      </c>
      <c r="G240" s="7">
        <v>5</v>
      </c>
      <c r="H240" s="5">
        <v>6</v>
      </c>
      <c r="I240" s="5">
        <v>0</v>
      </c>
      <c r="J240" s="8">
        <f t="shared" si="80"/>
        <v>100</v>
      </c>
      <c r="K240" s="8">
        <f t="shared" si="75"/>
        <v>68.421052631578959</v>
      </c>
      <c r="L240" s="8">
        <f t="shared" si="76"/>
        <v>70.315789473684205</v>
      </c>
      <c r="M240" s="8">
        <f t="shared" si="77"/>
        <v>4.1052631578947372</v>
      </c>
      <c r="N240" s="8">
        <f t="shared" si="78"/>
        <v>63.157894736842103</v>
      </c>
    </row>
    <row r="241" spans="1:14" ht="15.75" customHeight="1">
      <c r="A241" s="5"/>
      <c r="B241" s="11"/>
      <c r="C241" s="11"/>
      <c r="D241" s="11" t="s">
        <v>49</v>
      </c>
      <c r="E241" s="11">
        <f t="shared" si="74"/>
        <v>14</v>
      </c>
      <c r="F241" s="5">
        <v>4</v>
      </c>
      <c r="G241" s="7">
        <v>9</v>
      </c>
      <c r="H241" s="5">
        <v>1</v>
      </c>
      <c r="I241" s="5">
        <v>0</v>
      </c>
      <c r="J241" s="8">
        <f t="shared" si="80"/>
        <v>100</v>
      </c>
      <c r="K241" s="8">
        <f t="shared" si="75"/>
        <v>92.857142857142861</v>
      </c>
      <c r="L241" s="8">
        <f t="shared" si="76"/>
        <v>72.285714285714292</v>
      </c>
      <c r="M241" s="8">
        <f t="shared" si="77"/>
        <v>4.2142857142857144</v>
      </c>
      <c r="N241" s="8">
        <f t="shared" si="78"/>
        <v>80</v>
      </c>
    </row>
    <row r="242" spans="1:14" ht="15.75" customHeight="1">
      <c r="A242" s="5"/>
      <c r="B242" s="11"/>
      <c r="C242" s="11"/>
      <c r="D242" s="11" t="s">
        <v>53</v>
      </c>
      <c r="E242" s="11">
        <f t="shared" si="74"/>
        <v>15</v>
      </c>
      <c r="F242" s="5">
        <v>0</v>
      </c>
      <c r="G242" s="7">
        <v>6</v>
      </c>
      <c r="H242" s="5">
        <v>8</v>
      </c>
      <c r="I242" s="5">
        <v>1</v>
      </c>
      <c r="J242" s="8">
        <f t="shared" si="80"/>
        <v>93.333333333333343</v>
      </c>
      <c r="K242" s="8">
        <f t="shared" si="75"/>
        <v>40</v>
      </c>
      <c r="L242" s="8">
        <f t="shared" si="76"/>
        <v>45.866666666666667</v>
      </c>
      <c r="M242" s="8">
        <f t="shared" si="77"/>
        <v>3.3333333333333335</v>
      </c>
      <c r="N242" s="8">
        <f t="shared" si="78"/>
        <v>32</v>
      </c>
    </row>
    <row r="243" spans="1:14" s="1" customFormat="1" ht="15.75" customHeight="1">
      <c r="A243" s="5"/>
      <c r="B243" s="11"/>
      <c r="C243" s="11"/>
      <c r="D243" s="11" t="s">
        <v>46</v>
      </c>
      <c r="E243" s="11">
        <f t="shared" si="74"/>
        <v>17</v>
      </c>
      <c r="F243" s="5">
        <v>3</v>
      </c>
      <c r="G243" s="7">
        <v>5</v>
      </c>
      <c r="H243" s="5">
        <v>9</v>
      </c>
      <c r="I243" s="5">
        <v>0</v>
      </c>
      <c r="J243" s="8">
        <f t="shared" si="80"/>
        <v>100</v>
      </c>
      <c r="K243" s="8">
        <f t="shared" si="75"/>
        <v>47.058823529411768</v>
      </c>
      <c r="L243" s="8">
        <f t="shared" si="76"/>
        <v>55.529411764705884</v>
      </c>
      <c r="M243" s="8">
        <f t="shared" si="77"/>
        <v>3.6470588235294117</v>
      </c>
      <c r="N243" s="8">
        <f t="shared" si="78"/>
        <v>41.176470588235297</v>
      </c>
    </row>
    <row r="244" spans="1:14" ht="15.75" customHeight="1">
      <c r="A244" s="5"/>
      <c r="B244" s="11"/>
      <c r="C244" s="11"/>
      <c r="D244" s="11" t="s">
        <v>74</v>
      </c>
      <c r="E244" s="11">
        <f t="shared" si="74"/>
        <v>15</v>
      </c>
      <c r="F244" s="5">
        <v>0</v>
      </c>
      <c r="G244" s="7">
        <v>1</v>
      </c>
      <c r="H244" s="5">
        <v>14</v>
      </c>
      <c r="I244" s="5">
        <v>0</v>
      </c>
      <c r="J244" s="8">
        <f t="shared" si="80"/>
        <v>100</v>
      </c>
      <c r="K244" s="8">
        <f t="shared" si="75"/>
        <v>6.666666666666667</v>
      </c>
      <c r="L244" s="8">
        <f t="shared" si="76"/>
        <v>37.866666666666667</v>
      </c>
      <c r="M244" s="8">
        <f t="shared" si="77"/>
        <v>3.0666666666666669</v>
      </c>
      <c r="N244" s="8">
        <f t="shared" si="78"/>
        <v>5.333333333333333</v>
      </c>
    </row>
    <row r="245" spans="1:14" s="12" customFormat="1" ht="15.75" customHeight="1">
      <c r="A245" s="10"/>
      <c r="B245" s="11"/>
      <c r="C245" s="11"/>
      <c r="D245" s="11"/>
      <c r="E245" s="11">
        <f t="shared" si="74"/>
        <v>80</v>
      </c>
      <c r="F245" s="11">
        <f t="shared" ref="F245:I245" si="85">SUM(F240:F244)</f>
        <v>15</v>
      </c>
      <c r="G245" s="11">
        <f t="shared" si="85"/>
        <v>26</v>
      </c>
      <c r="H245" s="11">
        <f t="shared" si="85"/>
        <v>38</v>
      </c>
      <c r="I245" s="11">
        <f t="shared" si="85"/>
        <v>1</v>
      </c>
      <c r="J245" s="39">
        <f t="shared" si="80"/>
        <v>98.75</v>
      </c>
      <c r="K245" s="39">
        <f t="shared" si="75"/>
        <v>51.25</v>
      </c>
      <c r="L245" s="39">
        <f t="shared" si="76"/>
        <v>56.85</v>
      </c>
      <c r="M245" s="39">
        <f t="shared" si="77"/>
        <v>3.6875</v>
      </c>
      <c r="N245" s="39">
        <f t="shared" si="78"/>
        <v>44.75</v>
      </c>
    </row>
    <row r="246" spans="1:14" ht="15.75" customHeight="1">
      <c r="A246" s="5"/>
      <c r="B246" s="11"/>
      <c r="C246" s="11" t="s">
        <v>58</v>
      </c>
      <c r="D246" s="11" t="s">
        <v>45</v>
      </c>
      <c r="E246" s="11">
        <f t="shared" si="74"/>
        <v>15</v>
      </c>
      <c r="F246" s="5">
        <v>3</v>
      </c>
      <c r="G246" s="7">
        <v>9</v>
      </c>
      <c r="H246" s="5">
        <v>3</v>
      </c>
      <c r="I246" s="5">
        <v>0</v>
      </c>
      <c r="J246" s="8">
        <f t="shared" si="80"/>
        <v>100</v>
      </c>
      <c r="K246" s="8">
        <f t="shared" si="75"/>
        <v>80</v>
      </c>
      <c r="L246" s="8">
        <f t="shared" si="76"/>
        <v>65.599999999999994</v>
      </c>
      <c r="M246" s="8">
        <f t="shared" si="77"/>
        <v>4</v>
      </c>
      <c r="N246" s="8">
        <f t="shared" si="78"/>
        <v>68</v>
      </c>
    </row>
    <row r="247" spans="1:14" ht="15.75" customHeight="1">
      <c r="A247" s="5"/>
      <c r="B247" s="11"/>
      <c r="C247" s="11"/>
      <c r="D247" s="11" t="s">
        <v>43</v>
      </c>
      <c r="E247" s="11">
        <f t="shared" si="74"/>
        <v>14</v>
      </c>
      <c r="F247" s="5">
        <v>3</v>
      </c>
      <c r="G247" s="7">
        <v>9</v>
      </c>
      <c r="H247" s="5">
        <v>2</v>
      </c>
      <c r="I247" s="5">
        <v>0</v>
      </c>
      <c r="J247" s="8">
        <f t="shared" si="80"/>
        <v>100</v>
      </c>
      <c r="K247" s="8">
        <f t="shared" si="75"/>
        <v>85.714285714285722</v>
      </c>
      <c r="L247" s="8">
        <f t="shared" si="76"/>
        <v>67.714285714285708</v>
      </c>
      <c r="M247" s="8">
        <f t="shared" si="77"/>
        <v>4.0714285714285712</v>
      </c>
      <c r="N247" s="8">
        <f t="shared" si="78"/>
        <v>72.857142857142861</v>
      </c>
    </row>
    <row r="248" spans="1:14" ht="15.75" customHeight="1">
      <c r="A248" s="5"/>
      <c r="B248" s="11"/>
      <c r="C248" s="11"/>
      <c r="D248" s="11" t="s">
        <v>56</v>
      </c>
      <c r="E248" s="11">
        <f t="shared" si="74"/>
        <v>12</v>
      </c>
      <c r="F248" s="5">
        <v>1</v>
      </c>
      <c r="G248" s="7">
        <v>5</v>
      </c>
      <c r="H248" s="5">
        <v>6</v>
      </c>
      <c r="I248" s="5">
        <v>0</v>
      </c>
      <c r="J248" s="8">
        <f t="shared" si="80"/>
        <v>100</v>
      </c>
      <c r="K248" s="8">
        <f t="shared" si="75"/>
        <v>50</v>
      </c>
      <c r="L248" s="8">
        <f t="shared" si="76"/>
        <v>53</v>
      </c>
      <c r="M248" s="8">
        <f t="shared" si="77"/>
        <v>3.5833333333333335</v>
      </c>
      <c r="N248" s="8">
        <f t="shared" si="78"/>
        <v>41.666666666666664</v>
      </c>
    </row>
    <row r="249" spans="1:14" ht="15.75" customHeight="1">
      <c r="A249" s="5"/>
      <c r="B249" s="11"/>
      <c r="C249" s="11"/>
      <c r="D249" s="11" t="s">
        <v>44</v>
      </c>
      <c r="E249" s="11">
        <f t="shared" si="74"/>
        <v>14</v>
      </c>
      <c r="F249" s="5">
        <v>2</v>
      </c>
      <c r="G249" s="7">
        <v>10</v>
      </c>
      <c r="H249" s="5">
        <v>2</v>
      </c>
      <c r="I249" s="5">
        <v>0</v>
      </c>
      <c r="J249" s="8">
        <f t="shared" si="80"/>
        <v>100</v>
      </c>
      <c r="K249" s="8">
        <f t="shared" si="75"/>
        <v>85.714285714285722</v>
      </c>
      <c r="L249" s="8">
        <f t="shared" si="76"/>
        <v>65.142857142857139</v>
      </c>
      <c r="M249" s="8">
        <f t="shared" si="77"/>
        <v>4</v>
      </c>
      <c r="N249" s="8">
        <f t="shared" si="78"/>
        <v>71.428571428571431</v>
      </c>
    </row>
    <row r="250" spans="1:14" ht="15.75" customHeight="1">
      <c r="A250" s="5"/>
      <c r="B250" s="11"/>
      <c r="C250" s="11"/>
      <c r="D250" s="11" t="s">
        <v>72</v>
      </c>
      <c r="E250" s="11">
        <f t="shared" si="74"/>
        <v>15</v>
      </c>
      <c r="F250" s="5">
        <v>0</v>
      </c>
      <c r="G250" s="7">
        <v>5</v>
      </c>
      <c r="H250" s="5">
        <v>10</v>
      </c>
      <c r="I250" s="5">
        <v>0</v>
      </c>
      <c r="J250" s="8">
        <f t="shared" si="80"/>
        <v>100</v>
      </c>
      <c r="K250" s="8">
        <f t="shared" si="75"/>
        <v>33.333333333333336</v>
      </c>
      <c r="L250" s="8">
        <f t="shared" si="76"/>
        <v>45.333333333333336</v>
      </c>
      <c r="M250" s="8">
        <f t="shared" si="77"/>
        <v>3.3333333333333335</v>
      </c>
      <c r="N250" s="8">
        <f t="shared" si="78"/>
        <v>26.666666666666668</v>
      </c>
    </row>
    <row r="251" spans="1:14" s="38" customFormat="1" ht="15.75" customHeight="1">
      <c r="A251" s="10"/>
      <c r="B251" s="11"/>
      <c r="C251" s="11"/>
      <c r="D251" s="11"/>
      <c r="E251" s="11">
        <f>SUM(E246:E250)</f>
        <v>70</v>
      </c>
      <c r="F251" s="11">
        <f t="shared" ref="F251:I251" si="86">SUM(F246:F250)</f>
        <v>9</v>
      </c>
      <c r="G251" s="11">
        <f t="shared" si="86"/>
        <v>38</v>
      </c>
      <c r="H251" s="11">
        <f t="shared" si="86"/>
        <v>23</v>
      </c>
      <c r="I251" s="11">
        <f t="shared" si="86"/>
        <v>0</v>
      </c>
      <c r="J251" s="39">
        <f t="shared" si="80"/>
        <v>100</v>
      </c>
      <c r="K251" s="39">
        <f t="shared" si="75"/>
        <v>67.142857142857139</v>
      </c>
      <c r="L251" s="39">
        <f t="shared" si="76"/>
        <v>59.428571428571431</v>
      </c>
      <c r="M251" s="39">
        <f t="shared" si="77"/>
        <v>3.8</v>
      </c>
      <c r="N251" s="39">
        <f t="shared" si="78"/>
        <v>56.285714285714285</v>
      </c>
    </row>
    <row r="252" spans="1:14" s="12" customFormat="1" ht="15.75" customHeight="1">
      <c r="A252" s="10"/>
      <c r="B252" s="11"/>
      <c r="C252" s="11"/>
      <c r="D252" s="11"/>
      <c r="E252" s="11">
        <f>E251+E245+E239</f>
        <v>308</v>
      </c>
      <c r="F252" s="11">
        <f t="shared" ref="F252:I252" si="87">F251+F245+F239</f>
        <v>69</v>
      </c>
      <c r="G252" s="11">
        <f t="shared" si="87"/>
        <v>116</v>
      </c>
      <c r="H252" s="11">
        <f t="shared" si="87"/>
        <v>122</v>
      </c>
      <c r="I252" s="11">
        <f t="shared" si="87"/>
        <v>1</v>
      </c>
      <c r="J252" s="39">
        <f t="shared" si="80"/>
        <v>99.675324675324674</v>
      </c>
      <c r="K252" s="39">
        <f t="shared" si="75"/>
        <v>60.064935064935064</v>
      </c>
      <c r="L252" s="39">
        <f t="shared" si="76"/>
        <v>60.81818181818182</v>
      </c>
      <c r="M252" s="39">
        <f t="shared" si="77"/>
        <v>3.8214285714285716</v>
      </c>
      <c r="N252" s="39">
        <f t="shared" si="78"/>
        <v>52.532467532467535</v>
      </c>
    </row>
    <row r="253" spans="1:14" s="12" customFormat="1" ht="15.75" customHeight="1">
      <c r="A253" s="10"/>
      <c r="B253" s="11" t="s">
        <v>85</v>
      </c>
      <c r="C253" s="11" t="s">
        <v>58</v>
      </c>
      <c r="D253" s="11" t="s">
        <v>50</v>
      </c>
      <c r="E253" s="11">
        <f t="shared" si="74"/>
        <v>17</v>
      </c>
      <c r="F253" s="6">
        <v>5</v>
      </c>
      <c r="G253" s="6">
        <v>5</v>
      </c>
      <c r="H253" s="6">
        <v>7</v>
      </c>
      <c r="I253" s="6">
        <v>0</v>
      </c>
      <c r="J253" s="8">
        <f t="shared" si="80"/>
        <v>100</v>
      </c>
      <c r="K253" s="8">
        <f t="shared" si="75"/>
        <v>58.82352941176471</v>
      </c>
      <c r="L253" s="8">
        <f t="shared" si="76"/>
        <v>63.058823529411768</v>
      </c>
      <c r="M253" s="8">
        <f t="shared" si="77"/>
        <v>3.8823529411764706</v>
      </c>
      <c r="N253" s="8">
        <f t="shared" si="78"/>
        <v>52.941176470588232</v>
      </c>
    </row>
    <row r="254" spans="1:14" s="12" customFormat="1" ht="15.75" customHeight="1">
      <c r="A254" s="10"/>
      <c r="B254" s="11"/>
      <c r="C254" s="11"/>
      <c r="D254" s="11" t="s">
        <v>54</v>
      </c>
      <c r="E254" s="11">
        <f t="shared" si="74"/>
        <v>17</v>
      </c>
      <c r="F254" s="6">
        <v>0</v>
      </c>
      <c r="G254" s="6">
        <v>12</v>
      </c>
      <c r="H254" s="6">
        <v>5</v>
      </c>
      <c r="I254" s="6">
        <v>0</v>
      </c>
      <c r="J254" s="8">
        <f t="shared" si="80"/>
        <v>100</v>
      </c>
      <c r="K254" s="8">
        <f t="shared" si="75"/>
        <v>70.588235294117652</v>
      </c>
      <c r="L254" s="8">
        <f t="shared" si="76"/>
        <v>55.764705882352942</v>
      </c>
      <c r="M254" s="8">
        <f t="shared" si="77"/>
        <v>3.7058823529411766</v>
      </c>
      <c r="N254" s="8">
        <f t="shared" si="78"/>
        <v>56.470588235294116</v>
      </c>
    </row>
    <row r="255" spans="1:14" s="12" customFormat="1" ht="15.75" customHeight="1">
      <c r="A255" s="10"/>
      <c r="B255" s="11"/>
      <c r="C255" s="11"/>
      <c r="D255" s="11" t="s">
        <v>46</v>
      </c>
      <c r="E255" s="11">
        <f t="shared" si="74"/>
        <v>17</v>
      </c>
      <c r="F255" s="6">
        <v>2</v>
      </c>
      <c r="G255" s="6">
        <v>5</v>
      </c>
      <c r="H255" s="6">
        <v>10</v>
      </c>
      <c r="I255" s="6">
        <v>0</v>
      </c>
      <c r="J255" s="8">
        <f t="shared" si="80"/>
        <v>100</v>
      </c>
      <c r="K255" s="8">
        <f t="shared" si="75"/>
        <v>41.176470588235297</v>
      </c>
      <c r="L255" s="8">
        <f t="shared" si="76"/>
        <v>51.764705882352942</v>
      </c>
      <c r="M255" s="8">
        <f t="shared" si="77"/>
        <v>3.5294117647058822</v>
      </c>
      <c r="N255" s="8">
        <f t="shared" si="78"/>
        <v>35.294117647058826</v>
      </c>
    </row>
    <row r="256" spans="1:14" s="12" customFormat="1" ht="15.75" customHeight="1">
      <c r="A256" s="10"/>
      <c r="B256" s="11"/>
      <c r="C256" s="11"/>
      <c r="D256" s="11" t="s">
        <v>47</v>
      </c>
      <c r="E256" s="11">
        <f t="shared" si="74"/>
        <v>16</v>
      </c>
      <c r="F256" s="6">
        <v>4</v>
      </c>
      <c r="G256" s="6">
        <v>8</v>
      </c>
      <c r="H256" s="6">
        <v>4</v>
      </c>
      <c r="I256" s="6">
        <v>0</v>
      </c>
      <c r="J256" s="8">
        <f t="shared" si="80"/>
        <v>100</v>
      </c>
      <c r="K256" s="8">
        <f t="shared" si="75"/>
        <v>75</v>
      </c>
      <c r="L256" s="8">
        <f t="shared" si="76"/>
        <v>66</v>
      </c>
      <c r="M256" s="8">
        <f t="shared" si="77"/>
        <v>4</v>
      </c>
      <c r="N256" s="8">
        <f t="shared" si="78"/>
        <v>65</v>
      </c>
    </row>
    <row r="257" spans="1:14" s="12" customFormat="1" ht="15.75" customHeight="1">
      <c r="A257" s="10"/>
      <c r="B257" s="11"/>
      <c r="C257" s="11"/>
      <c r="D257" s="11" t="s">
        <v>48</v>
      </c>
      <c r="E257" s="11">
        <f t="shared" si="74"/>
        <v>16</v>
      </c>
      <c r="F257" s="6">
        <v>3</v>
      </c>
      <c r="G257" s="6">
        <v>8</v>
      </c>
      <c r="H257" s="6">
        <v>5</v>
      </c>
      <c r="I257" s="6">
        <v>0</v>
      </c>
      <c r="J257" s="8">
        <f t="shared" si="80"/>
        <v>100</v>
      </c>
      <c r="K257" s="8">
        <f t="shared" si="75"/>
        <v>68.75</v>
      </c>
      <c r="L257" s="8">
        <f t="shared" si="76"/>
        <v>62</v>
      </c>
      <c r="M257" s="8">
        <f t="shared" si="77"/>
        <v>3.875</v>
      </c>
      <c r="N257" s="8">
        <f t="shared" si="78"/>
        <v>58.75</v>
      </c>
    </row>
    <row r="258" spans="1:14" s="12" customFormat="1" ht="15.75" customHeight="1">
      <c r="A258" s="10"/>
      <c r="B258" s="11"/>
      <c r="C258" s="11"/>
      <c r="D258" s="11" t="s">
        <v>71</v>
      </c>
      <c r="E258" s="11">
        <f t="shared" si="74"/>
        <v>20</v>
      </c>
      <c r="F258" s="6">
        <v>8</v>
      </c>
      <c r="G258" s="6">
        <v>10</v>
      </c>
      <c r="H258" s="6">
        <v>2</v>
      </c>
      <c r="I258" s="6">
        <v>0</v>
      </c>
      <c r="J258" s="8">
        <f t="shared" si="80"/>
        <v>100</v>
      </c>
      <c r="K258" s="8">
        <f t="shared" si="75"/>
        <v>90</v>
      </c>
      <c r="L258" s="8">
        <f t="shared" si="76"/>
        <v>75.599999999999994</v>
      </c>
      <c r="M258" s="8">
        <f t="shared" si="77"/>
        <v>4.3</v>
      </c>
      <c r="N258" s="8">
        <f t="shared" si="78"/>
        <v>80</v>
      </c>
    </row>
    <row r="259" spans="1:14" s="38" customFormat="1" ht="15.75" customHeight="1">
      <c r="A259" s="10"/>
      <c r="B259" s="11"/>
      <c r="C259" s="11"/>
      <c r="D259" s="11" t="s">
        <v>74</v>
      </c>
      <c r="E259" s="11">
        <f t="shared" si="74"/>
        <v>15</v>
      </c>
      <c r="F259" s="6">
        <v>0</v>
      </c>
      <c r="G259" s="6">
        <v>6</v>
      </c>
      <c r="H259" s="6">
        <v>9</v>
      </c>
      <c r="I259" s="6">
        <v>0</v>
      </c>
      <c r="J259" s="8">
        <f t="shared" si="80"/>
        <v>100</v>
      </c>
      <c r="K259" s="8">
        <f t="shared" si="75"/>
        <v>40</v>
      </c>
      <c r="L259" s="8">
        <f t="shared" si="76"/>
        <v>47.2</v>
      </c>
      <c r="M259" s="8">
        <f t="shared" si="77"/>
        <v>3.4</v>
      </c>
      <c r="N259" s="8">
        <f t="shared" si="78"/>
        <v>32</v>
      </c>
    </row>
    <row r="260" spans="1:14" s="12" customFormat="1" ht="15.75" customHeight="1">
      <c r="A260" s="10"/>
      <c r="B260" s="11"/>
      <c r="C260" s="11"/>
      <c r="D260" s="11"/>
      <c r="E260" s="11">
        <f>SUM(E253:E259)</f>
        <v>118</v>
      </c>
      <c r="F260" s="11">
        <f t="shared" ref="F260:I260" si="88">SUM(F253:F259)</f>
        <v>22</v>
      </c>
      <c r="G260" s="11">
        <f t="shared" si="88"/>
        <v>54</v>
      </c>
      <c r="H260" s="11">
        <f t="shared" si="88"/>
        <v>42</v>
      </c>
      <c r="I260" s="11">
        <f t="shared" si="88"/>
        <v>0</v>
      </c>
      <c r="J260" s="39">
        <f t="shared" si="80"/>
        <v>100</v>
      </c>
      <c r="K260" s="39">
        <f t="shared" si="75"/>
        <v>64.406779661016941</v>
      </c>
      <c r="L260" s="39">
        <f t="shared" si="76"/>
        <v>60.745762711864408</v>
      </c>
      <c r="M260" s="39">
        <f t="shared" si="77"/>
        <v>3.8305084745762712</v>
      </c>
      <c r="N260" s="39">
        <f t="shared" si="78"/>
        <v>55.254237288135592</v>
      </c>
    </row>
    <row r="261" spans="1:14" s="12" customFormat="1" ht="15.75" customHeight="1">
      <c r="A261" s="10"/>
      <c r="B261" s="11"/>
      <c r="C261" s="11" t="s">
        <v>36</v>
      </c>
      <c r="D261" s="11">
        <v>10</v>
      </c>
      <c r="E261" s="11">
        <f t="shared" si="74"/>
        <v>18</v>
      </c>
      <c r="F261" s="6">
        <v>12</v>
      </c>
      <c r="G261" s="6">
        <v>5</v>
      </c>
      <c r="H261" s="6">
        <v>1</v>
      </c>
      <c r="I261" s="6">
        <v>0</v>
      </c>
      <c r="J261" s="8">
        <f t="shared" si="80"/>
        <v>100</v>
      </c>
      <c r="K261" s="8">
        <f t="shared" si="75"/>
        <v>94.444444444444443</v>
      </c>
      <c r="L261" s="8">
        <f t="shared" si="76"/>
        <v>86.444444444444443</v>
      </c>
      <c r="M261" s="8">
        <f t="shared" si="77"/>
        <v>4.6111111111111107</v>
      </c>
      <c r="N261" s="8">
        <f t="shared" si="78"/>
        <v>88.888888888888886</v>
      </c>
    </row>
    <row r="262" spans="1:14" s="12" customFormat="1" ht="15.75" customHeight="1">
      <c r="A262" s="10"/>
      <c r="B262" s="11"/>
      <c r="C262" s="11"/>
      <c r="D262" s="11">
        <v>11</v>
      </c>
      <c r="E262" s="11">
        <f t="shared" ref="E262:E325" si="89">SUM(F262:I262)</f>
        <v>16</v>
      </c>
      <c r="F262" s="6">
        <v>12</v>
      </c>
      <c r="G262" s="6">
        <v>1</v>
      </c>
      <c r="H262" s="6">
        <v>3</v>
      </c>
      <c r="I262" s="6">
        <v>0</v>
      </c>
      <c r="J262" s="8">
        <f t="shared" si="80"/>
        <v>100</v>
      </c>
      <c r="K262" s="8">
        <f t="shared" ref="K262:K347" si="90">100/E262*(G262+F262)</f>
        <v>81.25</v>
      </c>
      <c r="L262" s="8">
        <f t="shared" ref="L262:L347" si="91">(F262*100+G262*64+H262*36+I262*16)/E262</f>
        <v>85.75</v>
      </c>
      <c r="M262" s="8">
        <f t="shared" ref="M262:M347" si="92">(F262*5+G262*4+H262*3+I262*2)/E262</f>
        <v>4.5625</v>
      </c>
      <c r="N262" s="8">
        <f t="shared" ref="N262:N326" si="93">(100*F262+80*G262)/E262</f>
        <v>80</v>
      </c>
    </row>
    <row r="263" spans="1:14" s="12" customFormat="1" ht="15.75" customHeight="1">
      <c r="A263" s="10"/>
      <c r="B263" s="11"/>
      <c r="C263" s="11"/>
      <c r="D263" s="11"/>
      <c r="E263" s="11">
        <f>SUM(E261:E262)</f>
        <v>34</v>
      </c>
      <c r="F263" s="11">
        <f t="shared" ref="F263:I263" si="94">SUM(F261:F262)</f>
        <v>24</v>
      </c>
      <c r="G263" s="11">
        <f t="shared" si="94"/>
        <v>6</v>
      </c>
      <c r="H263" s="11">
        <f t="shared" si="94"/>
        <v>4</v>
      </c>
      <c r="I263" s="11">
        <f t="shared" si="94"/>
        <v>0</v>
      </c>
      <c r="J263" s="39">
        <f t="shared" si="80"/>
        <v>100</v>
      </c>
      <c r="K263" s="39">
        <f t="shared" si="90"/>
        <v>88.235294117647072</v>
      </c>
      <c r="L263" s="39">
        <f t="shared" si="91"/>
        <v>86.117647058823536</v>
      </c>
      <c r="M263" s="39">
        <f t="shared" si="92"/>
        <v>4.5882352941176467</v>
      </c>
      <c r="N263" s="39">
        <f t="shared" si="93"/>
        <v>84.705882352941174</v>
      </c>
    </row>
    <row r="264" spans="1:14" s="12" customFormat="1" ht="15.75" customHeight="1">
      <c r="A264" s="10"/>
      <c r="B264" s="11"/>
      <c r="C264" s="11"/>
      <c r="D264" s="11"/>
      <c r="E264" s="11">
        <f>E263+E260</f>
        <v>152</v>
      </c>
      <c r="F264" s="11">
        <f t="shared" ref="F264:I264" si="95">F263+F260</f>
        <v>46</v>
      </c>
      <c r="G264" s="11">
        <f t="shared" si="95"/>
        <v>60</v>
      </c>
      <c r="H264" s="11">
        <f t="shared" si="95"/>
        <v>46</v>
      </c>
      <c r="I264" s="11">
        <f t="shared" si="95"/>
        <v>0</v>
      </c>
      <c r="J264" s="39">
        <f t="shared" si="80"/>
        <v>100</v>
      </c>
      <c r="K264" s="39">
        <f t="shared" si="90"/>
        <v>69.736842105263165</v>
      </c>
      <c r="L264" s="39">
        <f t="shared" si="91"/>
        <v>66.421052631578945</v>
      </c>
      <c r="M264" s="39">
        <f t="shared" si="92"/>
        <v>4</v>
      </c>
      <c r="N264" s="39">
        <f t="shared" si="93"/>
        <v>61.842105263157897</v>
      </c>
    </row>
    <row r="265" spans="1:14" ht="15.75" customHeight="1">
      <c r="A265" s="5"/>
      <c r="B265" s="11" t="s">
        <v>59</v>
      </c>
      <c r="C265" s="11" t="s">
        <v>8</v>
      </c>
      <c r="D265" s="11" t="s">
        <v>45</v>
      </c>
      <c r="E265" s="11">
        <f t="shared" si="89"/>
        <v>15</v>
      </c>
      <c r="F265" s="5">
        <v>4</v>
      </c>
      <c r="G265" s="7">
        <v>4</v>
      </c>
      <c r="H265" s="5">
        <v>7</v>
      </c>
      <c r="I265" s="5">
        <v>0</v>
      </c>
      <c r="J265" s="8">
        <f t="shared" si="80"/>
        <v>100</v>
      </c>
      <c r="K265" s="8">
        <f t="shared" si="90"/>
        <v>53.333333333333336</v>
      </c>
      <c r="L265" s="8">
        <f t="shared" si="91"/>
        <v>60.533333333333331</v>
      </c>
      <c r="M265" s="8">
        <f t="shared" si="92"/>
        <v>3.8</v>
      </c>
      <c r="N265" s="8">
        <f t="shared" si="93"/>
        <v>48</v>
      </c>
    </row>
    <row r="266" spans="1:14" ht="15.75" customHeight="1">
      <c r="A266" s="5"/>
      <c r="B266" s="11"/>
      <c r="C266" s="11"/>
      <c r="D266" s="11" t="s">
        <v>43</v>
      </c>
      <c r="E266" s="11">
        <f t="shared" si="89"/>
        <v>14</v>
      </c>
      <c r="F266" s="5">
        <v>1</v>
      </c>
      <c r="G266" s="7">
        <v>12</v>
      </c>
      <c r="H266" s="5">
        <v>1</v>
      </c>
      <c r="I266" s="5">
        <v>0</v>
      </c>
      <c r="J266" s="8">
        <f t="shared" si="80"/>
        <v>100</v>
      </c>
      <c r="K266" s="8">
        <f t="shared" si="90"/>
        <v>92.857142857142861</v>
      </c>
      <c r="L266" s="8">
        <f t="shared" si="91"/>
        <v>64.571428571428569</v>
      </c>
      <c r="M266" s="8">
        <f t="shared" si="92"/>
        <v>4</v>
      </c>
      <c r="N266" s="8">
        <f t="shared" si="93"/>
        <v>75.714285714285708</v>
      </c>
    </row>
    <row r="267" spans="1:14" ht="15.75" customHeight="1">
      <c r="A267" s="5"/>
      <c r="B267" s="11"/>
      <c r="C267" s="11"/>
      <c r="D267" s="11" t="s">
        <v>56</v>
      </c>
      <c r="E267" s="11">
        <f t="shared" si="89"/>
        <v>12</v>
      </c>
      <c r="F267" s="5">
        <v>0</v>
      </c>
      <c r="G267" s="7">
        <v>3</v>
      </c>
      <c r="H267" s="5">
        <v>9</v>
      </c>
      <c r="I267" s="5">
        <v>0</v>
      </c>
      <c r="J267" s="8">
        <f t="shared" si="80"/>
        <v>100</v>
      </c>
      <c r="K267" s="8">
        <f t="shared" si="90"/>
        <v>25</v>
      </c>
      <c r="L267" s="8">
        <f t="shared" si="91"/>
        <v>43</v>
      </c>
      <c r="M267" s="8">
        <f t="shared" si="92"/>
        <v>3.25</v>
      </c>
      <c r="N267" s="8">
        <f t="shared" si="93"/>
        <v>20</v>
      </c>
    </row>
    <row r="268" spans="1:14" ht="15.75" customHeight="1">
      <c r="A268" s="5"/>
      <c r="B268" s="11"/>
      <c r="C268" s="11"/>
      <c r="D268" s="11" t="s">
        <v>44</v>
      </c>
      <c r="E268" s="11">
        <f t="shared" si="89"/>
        <v>14</v>
      </c>
      <c r="F268" s="5">
        <v>2</v>
      </c>
      <c r="G268" s="7">
        <v>11</v>
      </c>
      <c r="H268" s="5">
        <v>1</v>
      </c>
      <c r="I268" s="5">
        <v>0</v>
      </c>
      <c r="J268" s="8">
        <f t="shared" si="80"/>
        <v>100</v>
      </c>
      <c r="K268" s="8">
        <f t="shared" si="90"/>
        <v>92.857142857142861</v>
      </c>
      <c r="L268" s="8">
        <f t="shared" si="91"/>
        <v>67.142857142857139</v>
      </c>
      <c r="M268" s="8">
        <f t="shared" si="92"/>
        <v>4.0714285714285712</v>
      </c>
      <c r="N268" s="8">
        <f t="shared" si="93"/>
        <v>77.142857142857139</v>
      </c>
    </row>
    <row r="269" spans="1:14" ht="15.75" customHeight="1">
      <c r="A269" s="5"/>
      <c r="B269" s="11"/>
      <c r="C269" s="11"/>
      <c r="D269" s="11" t="s">
        <v>53</v>
      </c>
      <c r="E269" s="11">
        <f t="shared" si="89"/>
        <v>15</v>
      </c>
      <c r="F269" s="5">
        <v>0</v>
      </c>
      <c r="G269" s="7">
        <v>6</v>
      </c>
      <c r="H269" s="5">
        <v>8</v>
      </c>
      <c r="I269" s="5">
        <v>1</v>
      </c>
      <c r="J269" s="8">
        <f t="shared" si="80"/>
        <v>93.333333333333343</v>
      </c>
      <c r="K269" s="8">
        <f t="shared" si="90"/>
        <v>40</v>
      </c>
      <c r="L269" s="8">
        <f t="shared" si="91"/>
        <v>45.866666666666667</v>
      </c>
      <c r="M269" s="8">
        <f t="shared" si="92"/>
        <v>3.3333333333333335</v>
      </c>
      <c r="N269" s="8">
        <f t="shared" si="93"/>
        <v>32</v>
      </c>
    </row>
    <row r="270" spans="1:14" ht="15.75" customHeight="1">
      <c r="A270" s="5"/>
      <c r="B270" s="11"/>
      <c r="C270" s="11"/>
      <c r="D270" s="11" t="s">
        <v>72</v>
      </c>
      <c r="E270" s="11">
        <f t="shared" si="89"/>
        <v>15</v>
      </c>
      <c r="F270" s="5">
        <v>0</v>
      </c>
      <c r="G270" s="7">
        <v>5</v>
      </c>
      <c r="H270" s="5">
        <v>10</v>
      </c>
      <c r="I270" s="5">
        <v>0</v>
      </c>
      <c r="J270" s="8">
        <f t="shared" si="80"/>
        <v>100</v>
      </c>
      <c r="K270" s="8">
        <f t="shared" si="90"/>
        <v>33.333333333333336</v>
      </c>
      <c r="L270" s="8">
        <f t="shared" si="91"/>
        <v>45.333333333333336</v>
      </c>
      <c r="M270" s="8">
        <f t="shared" si="92"/>
        <v>3.3333333333333335</v>
      </c>
      <c r="N270" s="8">
        <f t="shared" si="93"/>
        <v>26.666666666666668</v>
      </c>
    </row>
    <row r="271" spans="1:14" ht="15.75" customHeight="1">
      <c r="A271" s="5"/>
      <c r="B271" s="11"/>
      <c r="C271" s="11"/>
      <c r="D271" s="11" t="s">
        <v>50</v>
      </c>
      <c r="E271" s="11">
        <f t="shared" si="89"/>
        <v>17</v>
      </c>
      <c r="F271" s="5">
        <v>2</v>
      </c>
      <c r="G271" s="7">
        <v>4</v>
      </c>
      <c r="H271" s="5">
        <v>11</v>
      </c>
      <c r="I271" s="5">
        <v>0</v>
      </c>
      <c r="J271" s="8">
        <f t="shared" si="80"/>
        <v>100</v>
      </c>
      <c r="K271" s="8">
        <f t="shared" si="90"/>
        <v>35.294117647058826</v>
      </c>
      <c r="L271" s="8">
        <f t="shared" si="91"/>
        <v>50.117647058823529</v>
      </c>
      <c r="M271" s="8">
        <f t="shared" si="92"/>
        <v>3.4705882352941178</v>
      </c>
      <c r="N271" s="8">
        <f t="shared" si="93"/>
        <v>30.588235294117649</v>
      </c>
    </row>
    <row r="272" spans="1:14" ht="15.75" customHeight="1">
      <c r="A272" s="5"/>
      <c r="B272" s="11"/>
      <c r="C272" s="11"/>
      <c r="D272" s="11" t="s">
        <v>54</v>
      </c>
      <c r="E272" s="11">
        <f t="shared" si="89"/>
        <v>17</v>
      </c>
      <c r="F272" s="5">
        <v>2</v>
      </c>
      <c r="G272" s="7">
        <v>6</v>
      </c>
      <c r="H272" s="5">
        <v>9</v>
      </c>
      <c r="I272" s="5">
        <v>0</v>
      </c>
      <c r="J272" s="8">
        <f t="shared" si="80"/>
        <v>100</v>
      </c>
      <c r="K272" s="8">
        <f t="shared" si="90"/>
        <v>47.058823529411768</v>
      </c>
      <c r="L272" s="8">
        <f t="shared" si="91"/>
        <v>53.411764705882355</v>
      </c>
      <c r="M272" s="8">
        <f t="shared" si="92"/>
        <v>3.5882352941176472</v>
      </c>
      <c r="N272" s="8">
        <f t="shared" si="93"/>
        <v>40</v>
      </c>
    </row>
    <row r="273" spans="1:14" s="1" customFormat="1" ht="15.75" customHeight="1">
      <c r="A273" s="5"/>
      <c r="B273" s="11"/>
      <c r="C273" s="11"/>
      <c r="D273" s="11" t="s">
        <v>46</v>
      </c>
      <c r="E273" s="11">
        <f t="shared" si="89"/>
        <v>17</v>
      </c>
      <c r="F273" s="5">
        <v>0</v>
      </c>
      <c r="G273" s="7">
        <v>4</v>
      </c>
      <c r="H273" s="5">
        <v>12</v>
      </c>
      <c r="I273" s="5">
        <v>1</v>
      </c>
      <c r="J273" s="8">
        <f t="shared" si="80"/>
        <v>94.117647058823536</v>
      </c>
      <c r="K273" s="8">
        <f t="shared" si="90"/>
        <v>23.529411764705884</v>
      </c>
      <c r="L273" s="8">
        <f t="shared" si="91"/>
        <v>41.411764705882355</v>
      </c>
      <c r="M273" s="8">
        <f t="shared" si="92"/>
        <v>3.1764705882352939</v>
      </c>
      <c r="N273" s="8">
        <f t="shared" si="93"/>
        <v>18.823529411764707</v>
      </c>
    </row>
    <row r="274" spans="1:14" ht="15.75" customHeight="1">
      <c r="A274" s="5"/>
      <c r="B274" s="11"/>
      <c r="C274" s="11"/>
      <c r="D274" s="11" t="s">
        <v>47</v>
      </c>
      <c r="E274" s="11">
        <f t="shared" si="89"/>
        <v>16</v>
      </c>
      <c r="F274" s="5">
        <v>2</v>
      </c>
      <c r="G274" s="7">
        <v>5</v>
      </c>
      <c r="H274" s="5">
        <v>9</v>
      </c>
      <c r="I274" s="5">
        <v>0</v>
      </c>
      <c r="J274" s="8">
        <f t="shared" si="80"/>
        <v>100</v>
      </c>
      <c r="K274" s="8">
        <f t="shared" si="90"/>
        <v>43.75</v>
      </c>
      <c r="L274" s="8">
        <f t="shared" si="91"/>
        <v>52.75</v>
      </c>
      <c r="M274" s="8">
        <f t="shared" si="92"/>
        <v>3.5625</v>
      </c>
      <c r="N274" s="8">
        <f t="shared" si="93"/>
        <v>37.5</v>
      </c>
    </row>
    <row r="275" spans="1:14" ht="15.75" customHeight="1">
      <c r="A275" s="5"/>
      <c r="B275" s="11"/>
      <c r="C275" s="11"/>
      <c r="D275" s="11" t="s">
        <v>48</v>
      </c>
      <c r="E275" s="11">
        <f t="shared" si="89"/>
        <v>16</v>
      </c>
      <c r="F275" s="5">
        <v>1</v>
      </c>
      <c r="G275" s="7">
        <v>4</v>
      </c>
      <c r="H275" s="5">
        <v>11</v>
      </c>
      <c r="I275" s="5">
        <v>0</v>
      </c>
      <c r="J275" s="8">
        <f t="shared" si="80"/>
        <v>100</v>
      </c>
      <c r="K275" s="8">
        <f t="shared" si="90"/>
        <v>31.25</v>
      </c>
      <c r="L275" s="8">
        <f t="shared" si="91"/>
        <v>47</v>
      </c>
      <c r="M275" s="8">
        <f t="shared" si="92"/>
        <v>3.375</v>
      </c>
      <c r="N275" s="8">
        <f t="shared" si="93"/>
        <v>26.25</v>
      </c>
    </row>
    <row r="276" spans="1:14" ht="15.75" customHeight="1">
      <c r="A276" s="5"/>
      <c r="B276" s="11"/>
      <c r="C276" s="11"/>
      <c r="D276" s="18" t="s">
        <v>71</v>
      </c>
      <c r="E276" s="11">
        <f t="shared" si="89"/>
        <v>20</v>
      </c>
      <c r="F276" s="5">
        <v>5</v>
      </c>
      <c r="G276" s="7">
        <v>5</v>
      </c>
      <c r="H276" s="5">
        <v>10</v>
      </c>
      <c r="I276" s="5">
        <v>0</v>
      </c>
      <c r="J276" s="8">
        <f t="shared" si="80"/>
        <v>100</v>
      </c>
      <c r="K276" s="8">
        <f t="shared" si="90"/>
        <v>50</v>
      </c>
      <c r="L276" s="8">
        <f t="shared" si="91"/>
        <v>59</v>
      </c>
      <c r="M276" s="8">
        <f t="shared" si="92"/>
        <v>3.75</v>
      </c>
      <c r="N276" s="8">
        <f t="shared" si="93"/>
        <v>45</v>
      </c>
    </row>
    <row r="277" spans="1:14" ht="15.75" customHeight="1">
      <c r="A277" s="5"/>
      <c r="B277" s="11"/>
      <c r="C277" s="11"/>
      <c r="D277" s="11" t="s">
        <v>74</v>
      </c>
      <c r="E277" s="11">
        <f t="shared" si="89"/>
        <v>15</v>
      </c>
      <c r="F277" s="5">
        <v>0</v>
      </c>
      <c r="G277" s="7">
        <v>1</v>
      </c>
      <c r="H277" s="5">
        <v>14</v>
      </c>
      <c r="I277" s="5">
        <v>0</v>
      </c>
      <c r="J277" s="8">
        <f t="shared" si="80"/>
        <v>100</v>
      </c>
      <c r="K277" s="8">
        <f t="shared" si="90"/>
        <v>6.666666666666667</v>
      </c>
      <c r="L277" s="8">
        <f t="shared" si="91"/>
        <v>37.866666666666667</v>
      </c>
      <c r="M277" s="8">
        <f t="shared" si="92"/>
        <v>3.0666666666666669</v>
      </c>
      <c r="N277" s="8">
        <f t="shared" si="93"/>
        <v>5.333333333333333</v>
      </c>
    </row>
    <row r="278" spans="1:14" ht="15.75" customHeight="1">
      <c r="A278" s="5"/>
      <c r="B278" s="11"/>
      <c r="C278" s="11"/>
      <c r="D278" s="11">
        <v>10</v>
      </c>
      <c r="E278" s="11">
        <f t="shared" si="89"/>
        <v>18</v>
      </c>
      <c r="F278" s="5">
        <v>5</v>
      </c>
      <c r="G278" s="7">
        <v>6</v>
      </c>
      <c r="H278" s="5">
        <v>7</v>
      </c>
      <c r="I278" s="5">
        <v>0</v>
      </c>
      <c r="J278" s="8">
        <f t="shared" si="80"/>
        <v>100</v>
      </c>
      <c r="K278" s="8">
        <f t="shared" si="90"/>
        <v>61.111111111111107</v>
      </c>
      <c r="L278" s="8">
        <f t="shared" si="91"/>
        <v>63.111111111111114</v>
      </c>
      <c r="M278" s="8">
        <f t="shared" si="92"/>
        <v>3.8888888888888888</v>
      </c>
      <c r="N278" s="8">
        <f t="shared" si="93"/>
        <v>54.444444444444443</v>
      </c>
    </row>
    <row r="279" spans="1:14" ht="15.75" customHeight="1">
      <c r="A279" s="5"/>
      <c r="B279" s="11"/>
      <c r="C279" s="11"/>
      <c r="D279" s="11">
        <v>11</v>
      </c>
      <c r="E279" s="11">
        <f t="shared" si="89"/>
        <v>16</v>
      </c>
      <c r="F279" s="5">
        <v>7</v>
      </c>
      <c r="G279" s="7">
        <v>5</v>
      </c>
      <c r="H279" s="5">
        <v>4</v>
      </c>
      <c r="I279" s="5">
        <v>0</v>
      </c>
      <c r="J279" s="8">
        <f t="shared" si="80"/>
        <v>100</v>
      </c>
      <c r="K279" s="8">
        <f t="shared" si="90"/>
        <v>75</v>
      </c>
      <c r="L279" s="8">
        <f t="shared" si="91"/>
        <v>72.75</v>
      </c>
      <c r="M279" s="8">
        <f t="shared" si="92"/>
        <v>4.1875</v>
      </c>
      <c r="N279" s="8">
        <f t="shared" si="93"/>
        <v>68.75</v>
      </c>
    </row>
    <row r="280" spans="1:14" s="38" customFormat="1" ht="15.75" customHeight="1">
      <c r="A280" s="10"/>
      <c r="B280" s="11"/>
      <c r="C280" s="11"/>
      <c r="D280" s="11"/>
      <c r="E280" s="11">
        <f>SUM(E265:E279)</f>
        <v>237</v>
      </c>
      <c r="F280" s="11">
        <f t="shared" ref="F280:I280" si="96">SUM(F265:F279)</f>
        <v>31</v>
      </c>
      <c r="G280" s="11">
        <f t="shared" si="96"/>
        <v>81</v>
      </c>
      <c r="H280" s="11">
        <f t="shared" si="96"/>
        <v>123</v>
      </c>
      <c r="I280" s="11">
        <f t="shared" si="96"/>
        <v>2</v>
      </c>
      <c r="J280" s="39">
        <f t="shared" si="80"/>
        <v>99.156118143459921</v>
      </c>
      <c r="K280" s="39">
        <f t="shared" si="90"/>
        <v>47.257383966244724</v>
      </c>
      <c r="L280" s="39">
        <f t="shared" si="91"/>
        <v>53.77215189873418</v>
      </c>
      <c r="M280" s="39">
        <f t="shared" si="92"/>
        <v>3.5949367088607596</v>
      </c>
      <c r="N280" s="39">
        <f t="shared" si="93"/>
        <v>40.42194092827004</v>
      </c>
    </row>
    <row r="281" spans="1:14" s="38" customFormat="1" ht="15.75" customHeight="1">
      <c r="A281" s="10"/>
      <c r="B281" s="11"/>
      <c r="C281" s="11" t="s">
        <v>19</v>
      </c>
      <c r="D281" s="11" t="s">
        <v>81</v>
      </c>
      <c r="E281" s="11">
        <f t="shared" si="89"/>
        <v>20</v>
      </c>
      <c r="F281" s="6">
        <v>4</v>
      </c>
      <c r="G281" s="6">
        <v>5</v>
      </c>
      <c r="H281" s="6">
        <v>11</v>
      </c>
      <c r="I281" s="6">
        <v>0</v>
      </c>
      <c r="J281" s="8">
        <f t="shared" si="80"/>
        <v>100</v>
      </c>
      <c r="K281" s="8">
        <f t="shared" si="90"/>
        <v>45</v>
      </c>
      <c r="L281" s="8">
        <f t="shared" si="91"/>
        <v>55.8</v>
      </c>
      <c r="M281" s="8">
        <f t="shared" si="92"/>
        <v>3.65</v>
      </c>
      <c r="N281" s="8">
        <f t="shared" si="93"/>
        <v>40</v>
      </c>
    </row>
    <row r="282" spans="1:14" s="12" customFormat="1" ht="15.75" customHeight="1">
      <c r="A282" s="10"/>
      <c r="B282" s="11"/>
      <c r="C282" s="11"/>
      <c r="D282" s="11" t="s">
        <v>82</v>
      </c>
      <c r="E282" s="11">
        <f t="shared" si="89"/>
        <v>18</v>
      </c>
      <c r="F282" s="6">
        <v>4</v>
      </c>
      <c r="G282" s="6">
        <v>5</v>
      </c>
      <c r="H282" s="6">
        <v>9</v>
      </c>
      <c r="I282" s="6">
        <v>0</v>
      </c>
      <c r="J282" s="8">
        <f t="shared" si="80"/>
        <v>100</v>
      </c>
      <c r="K282" s="8">
        <f t="shared" si="90"/>
        <v>50</v>
      </c>
      <c r="L282" s="8">
        <f t="shared" si="91"/>
        <v>58</v>
      </c>
      <c r="M282" s="8">
        <f t="shared" si="92"/>
        <v>3.7222222222222223</v>
      </c>
      <c r="N282" s="8">
        <f t="shared" si="93"/>
        <v>44.444444444444443</v>
      </c>
    </row>
    <row r="283" spans="1:14" s="12" customFormat="1" ht="15.75" customHeight="1">
      <c r="A283" s="10"/>
      <c r="B283" s="11"/>
      <c r="C283" s="11"/>
      <c r="D283" s="11" t="s">
        <v>83</v>
      </c>
      <c r="E283" s="11">
        <f t="shared" si="89"/>
        <v>19</v>
      </c>
      <c r="F283" s="6">
        <v>9</v>
      </c>
      <c r="G283" s="6">
        <v>3</v>
      </c>
      <c r="H283" s="6">
        <v>7</v>
      </c>
      <c r="I283" s="6">
        <v>0</v>
      </c>
      <c r="J283" s="8">
        <f t="shared" si="80"/>
        <v>100</v>
      </c>
      <c r="K283" s="8">
        <f t="shared" si="90"/>
        <v>63.15789473684211</v>
      </c>
      <c r="L283" s="8">
        <f t="shared" si="91"/>
        <v>70.736842105263165</v>
      </c>
      <c r="M283" s="8">
        <f t="shared" si="92"/>
        <v>4.1052631578947372</v>
      </c>
      <c r="N283" s="8">
        <f t="shared" si="93"/>
        <v>60</v>
      </c>
    </row>
    <row r="284" spans="1:14" s="12" customFormat="1" ht="15.75" customHeight="1">
      <c r="A284" s="10"/>
      <c r="B284" s="11"/>
      <c r="C284" s="11"/>
      <c r="D284" s="11" t="s">
        <v>84</v>
      </c>
      <c r="E284" s="11">
        <f t="shared" si="89"/>
        <v>14</v>
      </c>
      <c r="F284" s="6">
        <v>5</v>
      </c>
      <c r="G284" s="6">
        <v>6</v>
      </c>
      <c r="H284" s="6">
        <v>3</v>
      </c>
      <c r="I284" s="6">
        <v>0</v>
      </c>
      <c r="J284" s="8">
        <f t="shared" si="80"/>
        <v>100</v>
      </c>
      <c r="K284" s="8">
        <f t="shared" si="90"/>
        <v>78.571428571428569</v>
      </c>
      <c r="L284" s="8">
        <f t="shared" si="91"/>
        <v>70.857142857142861</v>
      </c>
      <c r="M284" s="8">
        <f t="shared" si="92"/>
        <v>4.1428571428571432</v>
      </c>
      <c r="N284" s="8">
        <f t="shared" si="93"/>
        <v>70</v>
      </c>
    </row>
    <row r="285" spans="1:14" s="12" customFormat="1" ht="15.75" customHeight="1">
      <c r="A285" s="10"/>
      <c r="B285" s="11"/>
      <c r="C285" s="11"/>
      <c r="D285" s="11"/>
      <c r="E285" s="11">
        <f>SUM(E281:E284)</f>
        <v>71</v>
      </c>
      <c r="F285" s="11">
        <f t="shared" ref="F285:I285" si="97">SUM(F281:F284)</f>
        <v>22</v>
      </c>
      <c r="G285" s="11">
        <f t="shared" si="97"/>
        <v>19</v>
      </c>
      <c r="H285" s="11">
        <f t="shared" si="97"/>
        <v>30</v>
      </c>
      <c r="I285" s="11">
        <f t="shared" si="97"/>
        <v>0</v>
      </c>
      <c r="J285" s="39">
        <f t="shared" si="80"/>
        <v>100</v>
      </c>
      <c r="K285" s="39">
        <f t="shared" si="90"/>
        <v>57.746478873239433</v>
      </c>
      <c r="L285" s="39">
        <f t="shared" si="91"/>
        <v>63.323943661971832</v>
      </c>
      <c r="M285" s="39">
        <f t="shared" si="92"/>
        <v>3.887323943661972</v>
      </c>
      <c r="N285" s="39">
        <f t="shared" si="93"/>
        <v>52.394366197183096</v>
      </c>
    </row>
    <row r="286" spans="1:14" s="12" customFormat="1" ht="15.75" customHeight="1">
      <c r="A286" s="10"/>
      <c r="B286" s="11"/>
      <c r="C286" s="11"/>
      <c r="D286" s="11"/>
      <c r="E286" s="11">
        <f>E285+E280</f>
        <v>308</v>
      </c>
      <c r="F286" s="11">
        <f t="shared" ref="F286:I286" si="98">F285+F280</f>
        <v>53</v>
      </c>
      <c r="G286" s="11">
        <f t="shared" si="98"/>
        <v>100</v>
      </c>
      <c r="H286" s="11">
        <f t="shared" si="98"/>
        <v>153</v>
      </c>
      <c r="I286" s="11">
        <f t="shared" si="98"/>
        <v>2</v>
      </c>
      <c r="J286" s="39">
        <f t="shared" si="80"/>
        <v>99.350649350649348</v>
      </c>
      <c r="K286" s="39">
        <f t="shared" si="90"/>
        <v>49.675324675324674</v>
      </c>
      <c r="L286" s="39">
        <f t="shared" si="91"/>
        <v>55.974025974025977</v>
      </c>
      <c r="M286" s="39">
        <f t="shared" si="92"/>
        <v>3.6623376623376624</v>
      </c>
      <c r="N286" s="39">
        <f t="shared" si="93"/>
        <v>43.18181818181818</v>
      </c>
    </row>
    <row r="287" spans="1:14" ht="15.75" customHeight="1">
      <c r="A287" s="5"/>
      <c r="B287" s="11" t="s">
        <v>60</v>
      </c>
      <c r="C287" s="11" t="s">
        <v>19</v>
      </c>
      <c r="D287" s="11" t="s">
        <v>50</v>
      </c>
      <c r="E287" s="11">
        <f t="shared" si="89"/>
        <v>17</v>
      </c>
      <c r="F287" s="5">
        <v>2</v>
      </c>
      <c r="G287" s="7">
        <v>6</v>
      </c>
      <c r="H287" s="5">
        <v>9</v>
      </c>
      <c r="I287" s="5">
        <v>0</v>
      </c>
      <c r="J287" s="8">
        <f t="shared" si="80"/>
        <v>100</v>
      </c>
      <c r="K287" s="8">
        <f t="shared" si="90"/>
        <v>47.058823529411768</v>
      </c>
      <c r="L287" s="8">
        <f t="shared" si="91"/>
        <v>53.411764705882355</v>
      </c>
      <c r="M287" s="8">
        <f t="shared" si="92"/>
        <v>3.5882352941176472</v>
      </c>
      <c r="N287" s="8">
        <f t="shared" si="93"/>
        <v>40</v>
      </c>
    </row>
    <row r="288" spans="1:14" ht="15.75" customHeight="1">
      <c r="A288" s="5"/>
      <c r="B288" s="11"/>
      <c r="C288" s="11"/>
      <c r="D288" s="11" t="s">
        <v>54</v>
      </c>
      <c r="E288" s="11">
        <f t="shared" si="89"/>
        <v>17</v>
      </c>
      <c r="F288" s="5">
        <v>6</v>
      </c>
      <c r="G288" s="7">
        <v>4</v>
      </c>
      <c r="H288" s="5">
        <v>7</v>
      </c>
      <c r="I288" s="5">
        <v>0</v>
      </c>
      <c r="J288" s="8">
        <f t="shared" si="80"/>
        <v>100</v>
      </c>
      <c r="K288" s="8">
        <f t="shared" si="90"/>
        <v>58.82352941176471</v>
      </c>
      <c r="L288" s="8">
        <f t="shared" si="91"/>
        <v>65.17647058823529</v>
      </c>
      <c r="M288" s="8">
        <f t="shared" si="92"/>
        <v>3.9411764705882355</v>
      </c>
      <c r="N288" s="8">
        <f t="shared" si="93"/>
        <v>54.117647058823529</v>
      </c>
    </row>
    <row r="289" spans="1:14" ht="15.75" customHeight="1">
      <c r="A289" s="5"/>
      <c r="B289" s="11"/>
      <c r="C289" s="11"/>
      <c r="D289" s="11" t="s">
        <v>46</v>
      </c>
      <c r="E289" s="11">
        <f t="shared" si="89"/>
        <v>17</v>
      </c>
      <c r="F289" s="5">
        <v>1</v>
      </c>
      <c r="G289" s="7">
        <v>5</v>
      </c>
      <c r="H289" s="5">
        <v>10</v>
      </c>
      <c r="I289" s="5">
        <v>1</v>
      </c>
      <c r="J289" s="8">
        <f t="shared" si="80"/>
        <v>94.117647058823536</v>
      </c>
      <c r="K289" s="8">
        <f t="shared" si="90"/>
        <v>35.294117647058826</v>
      </c>
      <c r="L289" s="8">
        <f t="shared" si="91"/>
        <v>46.823529411764703</v>
      </c>
      <c r="M289" s="8">
        <f t="shared" si="92"/>
        <v>3.3529411764705883</v>
      </c>
      <c r="N289" s="8">
        <f t="shared" si="93"/>
        <v>29.411764705882351</v>
      </c>
    </row>
    <row r="290" spans="1:14" ht="15.75" customHeight="1">
      <c r="A290" s="5"/>
      <c r="B290" s="11"/>
      <c r="C290" s="11"/>
      <c r="D290" s="11" t="s">
        <v>47</v>
      </c>
      <c r="E290" s="11">
        <f t="shared" si="89"/>
        <v>16</v>
      </c>
      <c r="F290" s="5">
        <v>2</v>
      </c>
      <c r="G290" s="7">
        <v>3</v>
      </c>
      <c r="H290" s="5">
        <v>11</v>
      </c>
      <c r="I290" s="5">
        <v>0</v>
      </c>
      <c r="J290" s="8">
        <f t="shared" si="80"/>
        <v>100</v>
      </c>
      <c r="K290" s="8">
        <f t="shared" si="90"/>
        <v>31.25</v>
      </c>
      <c r="L290" s="8">
        <f t="shared" si="91"/>
        <v>49.25</v>
      </c>
      <c r="M290" s="8">
        <f t="shared" si="92"/>
        <v>3.4375</v>
      </c>
      <c r="N290" s="8">
        <f t="shared" si="93"/>
        <v>27.5</v>
      </c>
    </row>
    <row r="291" spans="1:14" ht="15.75" customHeight="1">
      <c r="A291" s="5"/>
      <c r="B291" s="11"/>
      <c r="C291" s="11"/>
      <c r="D291" s="11" t="s">
        <v>48</v>
      </c>
      <c r="E291" s="11">
        <f t="shared" si="89"/>
        <v>16</v>
      </c>
      <c r="F291" s="5">
        <v>1</v>
      </c>
      <c r="G291" s="7">
        <v>5</v>
      </c>
      <c r="H291" s="5">
        <v>10</v>
      </c>
      <c r="I291" s="5">
        <v>0</v>
      </c>
      <c r="J291" s="8">
        <f t="shared" si="80"/>
        <v>100</v>
      </c>
      <c r="K291" s="8">
        <f t="shared" si="90"/>
        <v>37.5</v>
      </c>
      <c r="L291" s="8">
        <f t="shared" si="91"/>
        <v>48.75</v>
      </c>
      <c r="M291" s="8">
        <f t="shared" si="92"/>
        <v>3.4375</v>
      </c>
      <c r="N291" s="8">
        <f t="shared" si="93"/>
        <v>31.25</v>
      </c>
    </row>
    <row r="292" spans="1:14" ht="15.75" customHeight="1">
      <c r="A292" s="5"/>
      <c r="B292" s="11"/>
      <c r="C292" s="11"/>
      <c r="D292" s="11" t="s">
        <v>71</v>
      </c>
      <c r="E292" s="11">
        <f t="shared" si="89"/>
        <v>20</v>
      </c>
      <c r="F292" s="5">
        <v>5</v>
      </c>
      <c r="G292" s="7">
        <v>7</v>
      </c>
      <c r="H292" s="5">
        <v>8</v>
      </c>
      <c r="I292" s="5">
        <v>0</v>
      </c>
      <c r="J292" s="8">
        <f t="shared" si="80"/>
        <v>100</v>
      </c>
      <c r="K292" s="8">
        <f t="shared" si="90"/>
        <v>60</v>
      </c>
      <c r="L292" s="8">
        <f t="shared" si="91"/>
        <v>61.8</v>
      </c>
      <c r="M292" s="8">
        <f t="shared" si="92"/>
        <v>3.85</v>
      </c>
      <c r="N292" s="8">
        <f t="shared" si="93"/>
        <v>53</v>
      </c>
    </row>
    <row r="293" spans="1:14" s="1" customFormat="1" ht="15.75" customHeight="1">
      <c r="A293" s="5"/>
      <c r="B293" s="11"/>
      <c r="C293" s="11"/>
      <c r="D293" s="11" t="s">
        <v>74</v>
      </c>
      <c r="E293" s="11">
        <f t="shared" si="89"/>
        <v>15</v>
      </c>
      <c r="F293" s="5">
        <v>0</v>
      </c>
      <c r="G293" s="7">
        <v>2</v>
      </c>
      <c r="H293" s="5">
        <v>13</v>
      </c>
      <c r="I293" s="5">
        <v>0</v>
      </c>
      <c r="J293" s="8">
        <f t="shared" si="80"/>
        <v>100</v>
      </c>
      <c r="K293" s="8">
        <f t="shared" si="90"/>
        <v>13.333333333333334</v>
      </c>
      <c r="L293" s="8">
        <f t="shared" si="91"/>
        <v>39.733333333333334</v>
      </c>
      <c r="M293" s="8">
        <f t="shared" si="92"/>
        <v>3.1333333333333333</v>
      </c>
      <c r="N293" s="8">
        <f t="shared" si="93"/>
        <v>10.666666666666666</v>
      </c>
    </row>
    <row r="294" spans="1:14" ht="15.75" customHeight="1">
      <c r="A294" s="5"/>
      <c r="B294" s="11"/>
      <c r="C294" s="11"/>
      <c r="D294" s="11">
        <v>10</v>
      </c>
      <c r="E294" s="11">
        <f t="shared" si="89"/>
        <v>18</v>
      </c>
      <c r="F294" s="5">
        <v>4</v>
      </c>
      <c r="G294" s="7">
        <v>6</v>
      </c>
      <c r="H294" s="5">
        <v>8</v>
      </c>
      <c r="I294" s="5">
        <v>0</v>
      </c>
      <c r="J294" s="8">
        <f t="shared" si="80"/>
        <v>100</v>
      </c>
      <c r="K294" s="8">
        <f t="shared" si="90"/>
        <v>55.555555555555557</v>
      </c>
      <c r="L294" s="8">
        <f t="shared" si="91"/>
        <v>59.555555555555557</v>
      </c>
      <c r="M294" s="8">
        <f t="shared" si="92"/>
        <v>3.7777777777777777</v>
      </c>
      <c r="N294" s="8">
        <f t="shared" si="93"/>
        <v>48.888888888888886</v>
      </c>
    </row>
    <row r="295" spans="1:14" ht="15.75" customHeight="1">
      <c r="A295" s="5"/>
      <c r="B295" s="11"/>
      <c r="C295" s="11"/>
      <c r="D295" s="11">
        <v>11</v>
      </c>
      <c r="E295" s="11">
        <f t="shared" si="89"/>
        <v>17</v>
      </c>
      <c r="F295" s="5">
        <v>8</v>
      </c>
      <c r="G295" s="7">
        <v>4</v>
      </c>
      <c r="H295" s="5">
        <v>5</v>
      </c>
      <c r="I295" s="5">
        <v>0</v>
      </c>
      <c r="J295" s="8">
        <f t="shared" si="80"/>
        <v>100</v>
      </c>
      <c r="K295" s="8">
        <f t="shared" si="90"/>
        <v>70.588235294117652</v>
      </c>
      <c r="L295" s="8">
        <f t="shared" si="91"/>
        <v>72.705882352941174</v>
      </c>
      <c r="M295" s="8">
        <f t="shared" si="92"/>
        <v>4.1764705882352944</v>
      </c>
      <c r="N295" s="8">
        <f t="shared" si="93"/>
        <v>65.882352941176464</v>
      </c>
    </row>
    <row r="296" spans="1:14" s="12" customFormat="1" ht="15.75" customHeight="1">
      <c r="A296" s="10"/>
      <c r="B296" s="11"/>
      <c r="C296" s="11"/>
      <c r="D296" s="11"/>
      <c r="E296" s="11">
        <f>SUM(E287:E295)</f>
        <v>153</v>
      </c>
      <c r="F296" s="11">
        <f t="shared" ref="F296:I296" si="99">SUM(F287:F295)</f>
        <v>29</v>
      </c>
      <c r="G296" s="11">
        <f t="shared" si="99"/>
        <v>42</v>
      </c>
      <c r="H296" s="11">
        <f t="shared" si="99"/>
        <v>81</v>
      </c>
      <c r="I296" s="11">
        <f t="shared" si="99"/>
        <v>1</v>
      </c>
      <c r="J296" s="39">
        <f t="shared" si="80"/>
        <v>99.346405228758172</v>
      </c>
      <c r="K296" s="39">
        <f t="shared" si="90"/>
        <v>46.405228758169933</v>
      </c>
      <c r="L296" s="39">
        <f t="shared" si="91"/>
        <v>55.686274509803923</v>
      </c>
      <c r="M296" s="39">
        <f t="shared" si="92"/>
        <v>3.6470588235294117</v>
      </c>
      <c r="N296" s="39">
        <f t="shared" si="93"/>
        <v>40.915032679738559</v>
      </c>
    </row>
    <row r="297" spans="1:14" ht="15.75" customHeight="1">
      <c r="A297" s="5"/>
      <c r="B297" s="11" t="s">
        <v>13</v>
      </c>
      <c r="C297" s="11" t="s">
        <v>19</v>
      </c>
      <c r="D297" s="11" t="s">
        <v>45</v>
      </c>
      <c r="E297" s="11">
        <f t="shared" si="89"/>
        <v>15</v>
      </c>
      <c r="F297" s="5">
        <v>5</v>
      </c>
      <c r="G297" s="7">
        <v>8</v>
      </c>
      <c r="H297" s="5">
        <v>2</v>
      </c>
      <c r="I297" s="5">
        <v>0</v>
      </c>
      <c r="J297" s="8">
        <f t="shared" si="80"/>
        <v>100</v>
      </c>
      <c r="K297" s="8">
        <f t="shared" si="90"/>
        <v>86.666666666666671</v>
      </c>
      <c r="L297" s="8">
        <f t="shared" si="91"/>
        <v>72.266666666666666</v>
      </c>
      <c r="M297" s="8">
        <f t="shared" si="92"/>
        <v>4.2</v>
      </c>
      <c r="N297" s="8">
        <f t="shared" si="93"/>
        <v>76</v>
      </c>
    </row>
    <row r="298" spans="1:14" ht="15.75" customHeight="1">
      <c r="A298" s="5"/>
      <c r="B298" s="11"/>
      <c r="C298" s="11"/>
      <c r="D298" s="11" t="s">
        <v>43</v>
      </c>
      <c r="E298" s="11">
        <f t="shared" si="89"/>
        <v>14</v>
      </c>
      <c r="F298" s="5">
        <v>6</v>
      </c>
      <c r="G298" s="7">
        <v>4</v>
      </c>
      <c r="H298" s="5">
        <v>4</v>
      </c>
      <c r="I298" s="5">
        <v>0</v>
      </c>
      <c r="J298" s="8">
        <f t="shared" si="80"/>
        <v>100</v>
      </c>
      <c r="K298" s="8">
        <f t="shared" si="90"/>
        <v>71.428571428571431</v>
      </c>
      <c r="L298" s="8">
        <f t="shared" si="91"/>
        <v>71.428571428571431</v>
      </c>
      <c r="M298" s="8">
        <f t="shared" si="92"/>
        <v>4.1428571428571432</v>
      </c>
      <c r="N298" s="8">
        <f t="shared" si="93"/>
        <v>65.714285714285708</v>
      </c>
    </row>
    <row r="299" spans="1:14" ht="15.75" customHeight="1">
      <c r="A299" s="5"/>
      <c r="B299" s="11"/>
      <c r="C299" s="11"/>
      <c r="D299" s="11" t="s">
        <v>56</v>
      </c>
      <c r="E299" s="11">
        <f t="shared" si="89"/>
        <v>12</v>
      </c>
      <c r="F299" s="5">
        <v>2</v>
      </c>
      <c r="G299" s="7">
        <v>6</v>
      </c>
      <c r="H299" s="5">
        <v>4</v>
      </c>
      <c r="I299" s="5">
        <v>0</v>
      </c>
      <c r="J299" s="8">
        <f t="shared" si="80"/>
        <v>100</v>
      </c>
      <c r="K299" s="8">
        <f t="shared" si="90"/>
        <v>66.666666666666671</v>
      </c>
      <c r="L299" s="8">
        <f t="shared" si="91"/>
        <v>60.666666666666664</v>
      </c>
      <c r="M299" s="8">
        <f t="shared" si="92"/>
        <v>3.8333333333333335</v>
      </c>
      <c r="N299" s="8">
        <f t="shared" si="93"/>
        <v>56.666666666666664</v>
      </c>
    </row>
    <row r="300" spans="1:14" s="18" customFormat="1" ht="15.75" customHeight="1">
      <c r="A300" s="65"/>
      <c r="B300" s="11"/>
      <c r="C300" s="11"/>
      <c r="D300" s="11"/>
      <c r="E300" s="11">
        <f>SUM(E297:E299)</f>
        <v>41</v>
      </c>
      <c r="F300" s="11">
        <f t="shared" ref="F300:I300" si="100">SUM(F297:F299)</f>
        <v>13</v>
      </c>
      <c r="G300" s="11">
        <f t="shared" si="100"/>
        <v>18</v>
      </c>
      <c r="H300" s="11">
        <f t="shared" si="100"/>
        <v>10</v>
      </c>
      <c r="I300" s="11">
        <f t="shared" si="100"/>
        <v>0</v>
      </c>
      <c r="J300" s="39">
        <f t="shared" si="80"/>
        <v>100</v>
      </c>
      <c r="K300" s="39">
        <f t="shared" si="90"/>
        <v>75.609756097560975</v>
      </c>
      <c r="L300" s="39">
        <f t="shared" si="91"/>
        <v>68.58536585365853</v>
      </c>
      <c r="M300" s="39">
        <f t="shared" si="92"/>
        <v>4.0731707317073171</v>
      </c>
      <c r="N300" s="39">
        <f t="shared" si="93"/>
        <v>66.829268292682926</v>
      </c>
    </row>
    <row r="301" spans="1:14" ht="15.75" customHeight="1">
      <c r="A301" s="5"/>
      <c r="B301" s="11"/>
      <c r="C301" s="11" t="s">
        <v>30</v>
      </c>
      <c r="D301" s="11" t="s">
        <v>49</v>
      </c>
      <c r="E301" s="11">
        <f t="shared" si="89"/>
        <v>14</v>
      </c>
      <c r="F301" s="5">
        <v>7</v>
      </c>
      <c r="G301" s="7">
        <v>6</v>
      </c>
      <c r="H301" s="5">
        <v>1</v>
      </c>
      <c r="I301" s="5">
        <v>0</v>
      </c>
      <c r="J301" s="8">
        <f t="shared" si="80"/>
        <v>100</v>
      </c>
      <c r="K301" s="8">
        <f t="shared" si="90"/>
        <v>92.857142857142861</v>
      </c>
      <c r="L301" s="8">
        <f t="shared" si="91"/>
        <v>80</v>
      </c>
      <c r="M301" s="8">
        <f t="shared" si="92"/>
        <v>4.4285714285714288</v>
      </c>
      <c r="N301" s="8">
        <f t="shared" si="93"/>
        <v>84.285714285714292</v>
      </c>
    </row>
    <row r="302" spans="1:14" ht="15.75" customHeight="1">
      <c r="A302" s="5"/>
      <c r="B302" s="11"/>
      <c r="C302" s="11"/>
      <c r="D302" s="11" t="s">
        <v>44</v>
      </c>
      <c r="E302" s="11">
        <f t="shared" si="89"/>
        <v>14</v>
      </c>
      <c r="F302" s="5">
        <v>7</v>
      </c>
      <c r="G302" s="7">
        <v>5</v>
      </c>
      <c r="H302" s="5">
        <v>2</v>
      </c>
      <c r="I302" s="5">
        <v>0</v>
      </c>
      <c r="J302" s="8">
        <f t="shared" ref="J302:J371" si="101">100/E302*(F302+G302+H302)</f>
        <v>100</v>
      </c>
      <c r="K302" s="8">
        <f t="shared" si="90"/>
        <v>85.714285714285722</v>
      </c>
      <c r="L302" s="8">
        <f t="shared" si="91"/>
        <v>78</v>
      </c>
      <c r="M302" s="8">
        <f t="shared" si="92"/>
        <v>4.3571428571428568</v>
      </c>
      <c r="N302" s="8">
        <f t="shared" si="93"/>
        <v>78.571428571428569</v>
      </c>
    </row>
    <row r="303" spans="1:14" ht="15.75" customHeight="1">
      <c r="A303" s="5"/>
      <c r="B303" s="11"/>
      <c r="C303" s="11"/>
      <c r="D303" s="11" t="s">
        <v>53</v>
      </c>
      <c r="E303" s="11">
        <f t="shared" si="89"/>
        <v>15</v>
      </c>
      <c r="F303" s="5">
        <v>2</v>
      </c>
      <c r="G303" s="7">
        <v>1</v>
      </c>
      <c r="H303" s="5">
        <v>11</v>
      </c>
      <c r="I303" s="5">
        <v>1</v>
      </c>
      <c r="J303" s="8">
        <f t="shared" si="101"/>
        <v>93.333333333333343</v>
      </c>
      <c r="K303" s="8">
        <f t="shared" si="90"/>
        <v>20</v>
      </c>
      <c r="L303" s="8">
        <f t="shared" si="91"/>
        <v>45.06666666666667</v>
      </c>
      <c r="M303" s="8">
        <f t="shared" si="92"/>
        <v>3.2666666666666666</v>
      </c>
      <c r="N303" s="8">
        <f t="shared" si="93"/>
        <v>18.666666666666668</v>
      </c>
    </row>
    <row r="304" spans="1:14" ht="15.75" customHeight="1">
      <c r="A304" s="5"/>
      <c r="B304" s="11"/>
      <c r="C304" s="11"/>
      <c r="D304" s="11" t="s">
        <v>72</v>
      </c>
      <c r="E304" s="11">
        <f t="shared" si="89"/>
        <v>15</v>
      </c>
      <c r="F304" s="5">
        <v>0</v>
      </c>
      <c r="G304" s="7">
        <v>4</v>
      </c>
      <c r="H304" s="5">
        <v>11</v>
      </c>
      <c r="I304" s="5">
        <v>0</v>
      </c>
      <c r="J304" s="8">
        <f t="shared" si="101"/>
        <v>100</v>
      </c>
      <c r="K304" s="8">
        <f t="shared" si="90"/>
        <v>26.666666666666668</v>
      </c>
      <c r="L304" s="8">
        <f t="shared" si="91"/>
        <v>43.466666666666669</v>
      </c>
      <c r="M304" s="8">
        <f t="shared" si="92"/>
        <v>3.2666666666666666</v>
      </c>
      <c r="N304" s="8">
        <f t="shared" si="93"/>
        <v>21.333333333333332</v>
      </c>
    </row>
    <row r="305" spans="1:14" s="18" customFormat="1" ht="15.75" customHeight="1">
      <c r="A305" s="65"/>
      <c r="B305" s="11"/>
      <c r="C305" s="11"/>
      <c r="D305" s="11"/>
      <c r="E305" s="11">
        <f>SUM(E301:E304)</f>
        <v>58</v>
      </c>
      <c r="F305" s="11">
        <f t="shared" ref="F305:I305" si="102">SUM(F301:F304)</f>
        <v>16</v>
      </c>
      <c r="G305" s="11">
        <f t="shared" si="102"/>
        <v>16</v>
      </c>
      <c r="H305" s="11">
        <f t="shared" si="102"/>
        <v>25</v>
      </c>
      <c r="I305" s="11">
        <f t="shared" si="102"/>
        <v>1</v>
      </c>
      <c r="J305" s="39">
        <f t="shared" si="101"/>
        <v>98.275862068965509</v>
      </c>
      <c r="K305" s="39">
        <f t="shared" si="90"/>
        <v>55.172413793103445</v>
      </c>
      <c r="L305" s="39">
        <f t="shared" si="91"/>
        <v>61.03448275862069</v>
      </c>
      <c r="M305" s="39">
        <f t="shared" si="92"/>
        <v>3.8103448275862069</v>
      </c>
      <c r="N305" s="39">
        <f t="shared" si="93"/>
        <v>49.655172413793103</v>
      </c>
    </row>
    <row r="306" spans="1:14" ht="15.75" customHeight="1">
      <c r="A306" s="5"/>
      <c r="B306" s="11"/>
      <c r="C306" s="11" t="s">
        <v>8</v>
      </c>
      <c r="D306" s="11" t="s">
        <v>50</v>
      </c>
      <c r="E306" s="11">
        <f t="shared" si="89"/>
        <v>17</v>
      </c>
      <c r="F306" s="5">
        <v>3</v>
      </c>
      <c r="G306" s="7">
        <v>8</v>
      </c>
      <c r="H306" s="5">
        <v>6</v>
      </c>
      <c r="I306" s="5">
        <v>0</v>
      </c>
      <c r="J306" s="8">
        <f t="shared" si="101"/>
        <v>100</v>
      </c>
      <c r="K306" s="8">
        <f t="shared" si="90"/>
        <v>64.705882352941188</v>
      </c>
      <c r="L306" s="8">
        <f t="shared" si="91"/>
        <v>60.470588235294116</v>
      </c>
      <c r="M306" s="8">
        <f t="shared" si="92"/>
        <v>3.8235294117647061</v>
      </c>
      <c r="N306" s="8">
        <f t="shared" si="93"/>
        <v>55.294117647058826</v>
      </c>
    </row>
    <row r="307" spans="1:14" ht="15.75" customHeight="1">
      <c r="A307" s="5"/>
      <c r="B307" s="11"/>
      <c r="C307" s="11"/>
      <c r="D307" s="11" t="s">
        <v>54</v>
      </c>
      <c r="E307" s="11">
        <f t="shared" si="89"/>
        <v>17</v>
      </c>
      <c r="F307" s="5">
        <v>6</v>
      </c>
      <c r="G307" s="7">
        <v>6</v>
      </c>
      <c r="H307" s="5">
        <v>5</v>
      </c>
      <c r="I307" s="5">
        <v>0</v>
      </c>
      <c r="J307" s="8">
        <f t="shared" si="101"/>
        <v>100</v>
      </c>
      <c r="K307" s="8">
        <f t="shared" si="90"/>
        <v>70.588235294117652</v>
      </c>
      <c r="L307" s="8">
        <f t="shared" si="91"/>
        <v>68.470588235294116</v>
      </c>
      <c r="M307" s="8">
        <f t="shared" si="92"/>
        <v>4.0588235294117645</v>
      </c>
      <c r="N307" s="8">
        <f t="shared" si="93"/>
        <v>63.529411764705884</v>
      </c>
    </row>
    <row r="308" spans="1:14" s="1" customFormat="1" ht="15.75" customHeight="1">
      <c r="A308" s="5"/>
      <c r="B308" s="11"/>
      <c r="C308" s="11"/>
      <c r="D308" s="11" t="s">
        <v>46</v>
      </c>
      <c r="E308" s="11">
        <f t="shared" si="89"/>
        <v>17</v>
      </c>
      <c r="F308" s="5">
        <v>0</v>
      </c>
      <c r="G308" s="7">
        <v>7</v>
      </c>
      <c r="H308" s="5">
        <v>9</v>
      </c>
      <c r="I308" s="5">
        <v>1</v>
      </c>
      <c r="J308" s="8">
        <f t="shared" si="101"/>
        <v>94.117647058823536</v>
      </c>
      <c r="K308" s="8">
        <f t="shared" si="90"/>
        <v>41.176470588235297</v>
      </c>
      <c r="L308" s="8">
        <f t="shared" si="91"/>
        <v>46.352941176470587</v>
      </c>
      <c r="M308" s="8">
        <f t="shared" si="92"/>
        <v>3.3529411764705883</v>
      </c>
      <c r="N308" s="8">
        <f t="shared" si="93"/>
        <v>32.941176470588232</v>
      </c>
    </row>
    <row r="309" spans="1:14" s="18" customFormat="1" ht="15.75" customHeight="1">
      <c r="A309" s="65"/>
      <c r="B309" s="11"/>
      <c r="C309" s="11"/>
      <c r="D309" s="11"/>
      <c r="E309" s="11">
        <f>SUM(E306:E308)</f>
        <v>51</v>
      </c>
      <c r="F309" s="11">
        <f t="shared" ref="F309:I309" si="103">SUM(F306:F308)</f>
        <v>9</v>
      </c>
      <c r="G309" s="11">
        <f t="shared" si="103"/>
        <v>21</v>
      </c>
      <c r="H309" s="11">
        <f t="shared" si="103"/>
        <v>20</v>
      </c>
      <c r="I309" s="11">
        <f t="shared" si="103"/>
        <v>1</v>
      </c>
      <c r="J309" s="39">
        <f t="shared" si="101"/>
        <v>98.039215686274503</v>
      </c>
      <c r="K309" s="39">
        <f t="shared" si="90"/>
        <v>58.823529411764703</v>
      </c>
      <c r="L309" s="39">
        <f t="shared" si="91"/>
        <v>58.431372549019606</v>
      </c>
      <c r="M309" s="39">
        <f t="shared" si="92"/>
        <v>3.7450980392156863</v>
      </c>
      <c r="N309" s="39">
        <f t="shared" si="93"/>
        <v>50.588235294117645</v>
      </c>
    </row>
    <row r="310" spans="1:14" ht="15.75" customHeight="1">
      <c r="A310" s="5"/>
      <c r="B310" s="11"/>
      <c r="C310" s="11" t="s">
        <v>35</v>
      </c>
      <c r="D310" s="11" t="s">
        <v>47</v>
      </c>
      <c r="E310" s="11">
        <f t="shared" si="89"/>
        <v>16</v>
      </c>
      <c r="F310" s="5">
        <v>6</v>
      </c>
      <c r="G310" s="7">
        <v>9</v>
      </c>
      <c r="H310" s="5">
        <v>1</v>
      </c>
      <c r="I310" s="5">
        <v>0</v>
      </c>
      <c r="J310" s="8">
        <f t="shared" si="101"/>
        <v>100</v>
      </c>
      <c r="K310" s="8">
        <f t="shared" si="90"/>
        <v>93.75</v>
      </c>
      <c r="L310" s="8">
        <f t="shared" si="91"/>
        <v>75.75</v>
      </c>
      <c r="M310" s="8">
        <f t="shared" si="92"/>
        <v>4.3125</v>
      </c>
      <c r="N310" s="8">
        <f t="shared" si="93"/>
        <v>82.5</v>
      </c>
    </row>
    <row r="311" spans="1:14" ht="15.75" customHeight="1">
      <c r="A311" s="5"/>
      <c r="B311" s="11"/>
      <c r="C311" s="11"/>
      <c r="D311" s="11" t="s">
        <v>48</v>
      </c>
      <c r="E311" s="11">
        <f t="shared" si="89"/>
        <v>16</v>
      </c>
      <c r="F311" s="5">
        <v>3</v>
      </c>
      <c r="G311" s="7">
        <v>6</v>
      </c>
      <c r="H311" s="5">
        <v>7</v>
      </c>
      <c r="I311" s="5">
        <v>0</v>
      </c>
      <c r="J311" s="8">
        <f t="shared" si="101"/>
        <v>100</v>
      </c>
      <c r="K311" s="8">
        <f t="shared" si="90"/>
        <v>56.25</v>
      </c>
      <c r="L311" s="8">
        <f t="shared" si="91"/>
        <v>58.5</v>
      </c>
      <c r="M311" s="8">
        <f t="shared" si="92"/>
        <v>3.75</v>
      </c>
      <c r="N311" s="8">
        <f t="shared" si="93"/>
        <v>48.75</v>
      </c>
    </row>
    <row r="312" spans="1:14" ht="15.75" customHeight="1">
      <c r="A312" s="5"/>
      <c r="B312" s="11"/>
      <c r="C312" s="11"/>
      <c r="D312" s="11" t="s">
        <v>71</v>
      </c>
      <c r="E312" s="11">
        <f t="shared" si="89"/>
        <v>26</v>
      </c>
      <c r="F312" s="5">
        <v>17</v>
      </c>
      <c r="G312" s="7">
        <v>3</v>
      </c>
      <c r="H312" s="5">
        <v>0</v>
      </c>
      <c r="I312" s="5">
        <v>6</v>
      </c>
      <c r="J312" s="8">
        <f t="shared" si="101"/>
        <v>76.92307692307692</v>
      </c>
      <c r="K312" s="8">
        <f t="shared" si="90"/>
        <v>76.92307692307692</v>
      </c>
      <c r="L312" s="8">
        <f t="shared" si="91"/>
        <v>76.461538461538467</v>
      </c>
      <c r="M312" s="8">
        <f t="shared" si="92"/>
        <v>4.1923076923076925</v>
      </c>
      <c r="N312" s="8">
        <f t="shared" si="93"/>
        <v>74.615384615384613</v>
      </c>
    </row>
    <row r="313" spans="1:14" ht="15.75" customHeight="1">
      <c r="A313" s="5"/>
      <c r="B313" s="11"/>
      <c r="C313" s="11"/>
      <c r="D313" s="11" t="s">
        <v>74</v>
      </c>
      <c r="E313" s="11">
        <f t="shared" si="89"/>
        <v>15</v>
      </c>
      <c r="F313" s="5">
        <v>0</v>
      </c>
      <c r="G313" s="7">
        <v>2</v>
      </c>
      <c r="H313" s="5">
        <v>13</v>
      </c>
      <c r="I313" s="5">
        <v>0</v>
      </c>
      <c r="J313" s="8">
        <f t="shared" si="101"/>
        <v>100</v>
      </c>
      <c r="K313" s="8">
        <f t="shared" si="90"/>
        <v>13.333333333333334</v>
      </c>
      <c r="L313" s="8">
        <f t="shared" si="91"/>
        <v>39.733333333333334</v>
      </c>
      <c r="M313" s="8">
        <f t="shared" si="92"/>
        <v>3.1333333333333333</v>
      </c>
      <c r="N313" s="8">
        <f t="shared" si="93"/>
        <v>10.666666666666666</v>
      </c>
    </row>
    <row r="314" spans="1:14" ht="15.75" customHeight="1">
      <c r="A314" s="5"/>
      <c r="B314" s="11"/>
      <c r="C314" s="11"/>
      <c r="D314" s="11">
        <v>10</v>
      </c>
      <c r="E314" s="11">
        <f t="shared" si="89"/>
        <v>16</v>
      </c>
      <c r="F314" s="5">
        <v>10</v>
      </c>
      <c r="G314" s="7">
        <v>5</v>
      </c>
      <c r="H314" s="5">
        <v>1</v>
      </c>
      <c r="I314" s="5">
        <v>0</v>
      </c>
      <c r="J314" s="8">
        <f t="shared" si="101"/>
        <v>100</v>
      </c>
      <c r="K314" s="8">
        <f t="shared" si="90"/>
        <v>93.75</v>
      </c>
      <c r="L314" s="8">
        <f t="shared" si="91"/>
        <v>84.75</v>
      </c>
      <c r="M314" s="8">
        <f t="shared" si="92"/>
        <v>4.5625</v>
      </c>
      <c r="N314" s="8">
        <f t="shared" si="93"/>
        <v>87.5</v>
      </c>
    </row>
    <row r="315" spans="1:14" ht="15.75" customHeight="1">
      <c r="A315" s="5"/>
      <c r="B315" s="11"/>
      <c r="C315" s="11"/>
      <c r="D315" s="11">
        <v>11</v>
      </c>
      <c r="E315" s="11">
        <f t="shared" si="89"/>
        <v>16</v>
      </c>
      <c r="F315" s="5">
        <v>10</v>
      </c>
      <c r="G315" s="7">
        <v>4</v>
      </c>
      <c r="H315" s="5">
        <v>2</v>
      </c>
      <c r="I315" s="5">
        <v>0</v>
      </c>
      <c r="J315" s="8">
        <f t="shared" si="101"/>
        <v>100</v>
      </c>
      <c r="K315" s="8">
        <f t="shared" si="90"/>
        <v>87.5</v>
      </c>
      <c r="L315" s="8">
        <f t="shared" si="91"/>
        <v>83</v>
      </c>
      <c r="M315" s="8">
        <f t="shared" si="92"/>
        <v>4.5</v>
      </c>
      <c r="N315" s="8">
        <f t="shared" si="93"/>
        <v>82.5</v>
      </c>
    </row>
    <row r="316" spans="1:14" s="12" customFormat="1" ht="15.75" customHeight="1">
      <c r="A316" s="10"/>
      <c r="B316" s="11"/>
      <c r="C316" s="11"/>
      <c r="D316" s="11"/>
      <c r="E316" s="11">
        <f>SUM(E310:E315)</f>
        <v>105</v>
      </c>
      <c r="F316" s="11">
        <f t="shared" ref="F316:I316" si="104">SUM(F310:F315)</f>
        <v>46</v>
      </c>
      <c r="G316" s="11">
        <f t="shared" si="104"/>
        <v>29</v>
      </c>
      <c r="H316" s="11">
        <f t="shared" si="104"/>
        <v>24</v>
      </c>
      <c r="I316" s="11">
        <f t="shared" si="104"/>
        <v>6</v>
      </c>
      <c r="J316" s="39">
        <f t="shared" si="101"/>
        <v>94.285714285714278</v>
      </c>
      <c r="K316" s="39">
        <f t="shared" si="90"/>
        <v>71.428571428571431</v>
      </c>
      <c r="L316" s="39">
        <f t="shared" si="91"/>
        <v>70.628571428571433</v>
      </c>
      <c r="M316" s="39">
        <f t="shared" si="92"/>
        <v>4.0952380952380949</v>
      </c>
      <c r="N316" s="39">
        <f t="shared" si="93"/>
        <v>65.904761904761898</v>
      </c>
    </row>
    <row r="317" spans="1:14" s="12" customFormat="1" ht="15.75" customHeight="1">
      <c r="A317" s="10"/>
      <c r="B317" s="11"/>
      <c r="C317" s="11"/>
      <c r="D317" s="11"/>
      <c r="E317" s="11">
        <f>E316+E309+E305+E300</f>
        <v>255</v>
      </c>
      <c r="F317" s="11">
        <f t="shared" ref="F317:I317" si="105">F316+F309+F305+F300</f>
        <v>84</v>
      </c>
      <c r="G317" s="11">
        <f t="shared" si="105"/>
        <v>84</v>
      </c>
      <c r="H317" s="11">
        <f t="shared" si="105"/>
        <v>79</v>
      </c>
      <c r="I317" s="11">
        <f t="shared" si="105"/>
        <v>8</v>
      </c>
      <c r="J317" s="39">
        <f t="shared" si="101"/>
        <v>96.862745098039213</v>
      </c>
      <c r="K317" s="39">
        <f t="shared" si="90"/>
        <v>65.882352941176464</v>
      </c>
      <c r="L317" s="39">
        <f t="shared" si="91"/>
        <v>65.678431372549014</v>
      </c>
      <c r="M317" s="39">
        <f t="shared" si="92"/>
        <v>3.9568627450980394</v>
      </c>
      <c r="N317" s="39">
        <f t="shared" si="93"/>
        <v>59.294117647058826</v>
      </c>
    </row>
    <row r="318" spans="1:14" ht="15.75" customHeight="1">
      <c r="A318" s="5"/>
      <c r="B318" s="11" t="s">
        <v>17</v>
      </c>
      <c r="C318" s="11" t="s">
        <v>16</v>
      </c>
      <c r="D318" s="11" t="s">
        <v>50</v>
      </c>
      <c r="E318" s="11">
        <f t="shared" si="89"/>
        <v>17</v>
      </c>
      <c r="F318" s="5">
        <v>3</v>
      </c>
      <c r="G318" s="7">
        <v>7</v>
      </c>
      <c r="H318" s="5">
        <v>7</v>
      </c>
      <c r="I318" s="5">
        <v>0</v>
      </c>
      <c r="J318" s="8">
        <f t="shared" si="101"/>
        <v>100</v>
      </c>
      <c r="K318" s="8">
        <f t="shared" si="90"/>
        <v>58.82352941176471</v>
      </c>
      <c r="L318" s="8">
        <f t="shared" si="91"/>
        <v>58.823529411764703</v>
      </c>
      <c r="M318" s="8">
        <f t="shared" si="92"/>
        <v>3.7647058823529411</v>
      </c>
      <c r="N318" s="8">
        <f t="shared" si="93"/>
        <v>50.588235294117645</v>
      </c>
    </row>
    <row r="319" spans="1:14" ht="15.75" customHeight="1">
      <c r="A319" s="5"/>
      <c r="B319" s="11"/>
      <c r="C319" s="11"/>
      <c r="D319" s="11" t="s">
        <v>54</v>
      </c>
      <c r="E319" s="11">
        <f t="shared" si="89"/>
        <v>17</v>
      </c>
      <c r="F319" s="5">
        <v>3</v>
      </c>
      <c r="G319" s="7">
        <v>5</v>
      </c>
      <c r="H319" s="5">
        <v>9</v>
      </c>
      <c r="I319" s="5">
        <v>0</v>
      </c>
      <c r="J319" s="8">
        <f t="shared" si="101"/>
        <v>100</v>
      </c>
      <c r="K319" s="8">
        <f t="shared" si="90"/>
        <v>47.058823529411768</v>
      </c>
      <c r="L319" s="8">
        <f t="shared" si="91"/>
        <v>55.529411764705884</v>
      </c>
      <c r="M319" s="8">
        <f t="shared" si="92"/>
        <v>3.6470588235294117</v>
      </c>
      <c r="N319" s="8">
        <f t="shared" si="93"/>
        <v>41.176470588235297</v>
      </c>
    </row>
    <row r="320" spans="1:14" ht="15.75" customHeight="1">
      <c r="A320" s="5"/>
      <c r="B320" s="11"/>
      <c r="C320" s="11"/>
      <c r="D320" s="11" t="s">
        <v>46</v>
      </c>
      <c r="E320" s="11">
        <f t="shared" si="89"/>
        <v>17</v>
      </c>
      <c r="F320" s="5">
        <v>4</v>
      </c>
      <c r="G320" s="7">
        <v>4</v>
      </c>
      <c r="H320" s="5">
        <v>9</v>
      </c>
      <c r="I320" s="5">
        <v>0</v>
      </c>
      <c r="J320" s="8">
        <f t="shared" si="101"/>
        <v>100</v>
      </c>
      <c r="K320" s="8">
        <f t="shared" si="90"/>
        <v>47.058823529411768</v>
      </c>
      <c r="L320" s="8">
        <f t="shared" si="91"/>
        <v>57.647058823529413</v>
      </c>
      <c r="M320" s="8">
        <f t="shared" si="92"/>
        <v>3.7058823529411766</v>
      </c>
      <c r="N320" s="8">
        <f t="shared" si="93"/>
        <v>42.352941176470587</v>
      </c>
    </row>
    <row r="321" spans="1:14" ht="15.75" customHeight="1">
      <c r="A321" s="5"/>
      <c r="B321" s="11"/>
      <c r="C321" s="11"/>
      <c r="D321" s="11">
        <v>10</v>
      </c>
      <c r="E321" s="11">
        <f t="shared" si="89"/>
        <v>18</v>
      </c>
      <c r="F321" s="5">
        <v>11</v>
      </c>
      <c r="G321" s="7">
        <v>6</v>
      </c>
      <c r="H321" s="5">
        <v>1</v>
      </c>
      <c r="I321" s="5">
        <v>0</v>
      </c>
      <c r="J321" s="8">
        <f t="shared" si="101"/>
        <v>100</v>
      </c>
      <c r="K321" s="8">
        <f t="shared" si="90"/>
        <v>94.444444444444443</v>
      </c>
      <c r="L321" s="8">
        <f t="shared" si="91"/>
        <v>84.444444444444443</v>
      </c>
      <c r="M321" s="8">
        <f t="shared" si="92"/>
        <v>4.5555555555555554</v>
      </c>
      <c r="N321" s="8">
        <f t="shared" si="93"/>
        <v>87.777777777777771</v>
      </c>
    </row>
    <row r="322" spans="1:14" ht="15.75" customHeight="1">
      <c r="A322" s="13"/>
      <c r="B322" s="47"/>
      <c r="C322" s="47"/>
      <c r="D322" s="47">
        <v>11</v>
      </c>
      <c r="E322" s="11">
        <f t="shared" si="89"/>
        <v>16</v>
      </c>
      <c r="F322" s="13">
        <v>10</v>
      </c>
      <c r="G322" s="14">
        <v>3</v>
      </c>
      <c r="H322" s="13">
        <v>3</v>
      </c>
      <c r="I322" s="13">
        <v>0</v>
      </c>
      <c r="J322" s="8">
        <f t="shared" si="101"/>
        <v>100</v>
      </c>
      <c r="K322" s="8">
        <f t="shared" si="90"/>
        <v>81.25</v>
      </c>
      <c r="L322" s="8">
        <f t="shared" si="91"/>
        <v>81.25</v>
      </c>
      <c r="M322" s="8">
        <f t="shared" si="92"/>
        <v>4.4375</v>
      </c>
      <c r="N322" s="8">
        <f t="shared" si="93"/>
        <v>77.5</v>
      </c>
    </row>
    <row r="323" spans="1:14" s="18" customFormat="1" ht="15.75" customHeight="1">
      <c r="A323" s="16"/>
      <c r="B323" s="17"/>
      <c r="C323" s="17"/>
      <c r="D323" s="17"/>
      <c r="E323" s="11">
        <f t="shared" si="89"/>
        <v>85</v>
      </c>
      <c r="F323" s="11">
        <f t="shared" ref="F323:I323" si="106">SUM(F318:F322)</f>
        <v>31</v>
      </c>
      <c r="G323" s="11">
        <f t="shared" si="106"/>
        <v>25</v>
      </c>
      <c r="H323" s="11">
        <f t="shared" si="106"/>
        <v>29</v>
      </c>
      <c r="I323" s="11">
        <f t="shared" si="106"/>
        <v>0</v>
      </c>
      <c r="J323" s="39">
        <f t="shared" si="101"/>
        <v>100</v>
      </c>
      <c r="K323" s="39">
        <f t="shared" si="90"/>
        <v>65.882352941176478</v>
      </c>
      <c r="L323" s="39">
        <f t="shared" si="91"/>
        <v>67.576470588235296</v>
      </c>
      <c r="M323" s="39">
        <f t="shared" si="92"/>
        <v>4.0235294117647058</v>
      </c>
      <c r="N323" s="39">
        <f t="shared" si="93"/>
        <v>60</v>
      </c>
    </row>
    <row r="324" spans="1:14" ht="18" customHeight="1">
      <c r="A324" s="19"/>
      <c r="B324" s="54" t="s">
        <v>68</v>
      </c>
      <c r="C324" s="54" t="s">
        <v>67</v>
      </c>
      <c r="D324" s="11" t="s">
        <v>51</v>
      </c>
      <c r="E324" s="11">
        <f t="shared" si="89"/>
        <v>20</v>
      </c>
      <c r="F324" s="22">
        <v>20</v>
      </c>
      <c r="G324" s="22">
        <v>0</v>
      </c>
      <c r="H324" s="22">
        <v>0</v>
      </c>
      <c r="I324" s="22">
        <v>0</v>
      </c>
      <c r="J324" s="8">
        <f>100/E324*(F324+G324+H324)</f>
        <v>100</v>
      </c>
      <c r="K324" s="8">
        <f>100/E324*(G324+F324)</f>
        <v>100</v>
      </c>
      <c r="L324" s="8">
        <f>(F324*100+G324*64+H324*36+I324*16)/E324</f>
        <v>100</v>
      </c>
      <c r="M324" s="8">
        <f>(F324*5+G324*4+H324*3+I324*2)/E324</f>
        <v>5</v>
      </c>
      <c r="N324" s="8">
        <f t="shared" si="93"/>
        <v>100</v>
      </c>
    </row>
    <row r="325" spans="1:14" ht="18" customHeight="1">
      <c r="A325" s="19"/>
      <c r="B325" s="40"/>
      <c r="C325" s="40"/>
      <c r="D325" s="11" t="s">
        <v>42</v>
      </c>
      <c r="E325" s="11">
        <f t="shared" si="89"/>
        <v>18</v>
      </c>
      <c r="F325" s="22">
        <v>17</v>
      </c>
      <c r="G325" s="22">
        <v>1</v>
      </c>
      <c r="H325" s="22">
        <v>0</v>
      </c>
      <c r="I325" s="22">
        <v>0</v>
      </c>
      <c r="J325" s="8">
        <f t="shared" ref="J325:J335" si="107">100/E325*(F325+G325+H325)</f>
        <v>100</v>
      </c>
      <c r="K325" s="8">
        <f t="shared" ref="K325:K335" si="108">100/E325*(G325+F325)</f>
        <v>100</v>
      </c>
      <c r="L325" s="8">
        <f t="shared" ref="L325:L335" si="109">(F325*100+G325*64+H325*36+I325*16)/E325</f>
        <v>98</v>
      </c>
      <c r="M325" s="8">
        <f t="shared" ref="M325:M335" si="110">(F325*5+G325*4+H325*3+I325*2)/E325</f>
        <v>4.9444444444444446</v>
      </c>
      <c r="N325" s="8">
        <f t="shared" si="93"/>
        <v>98.888888888888886</v>
      </c>
    </row>
    <row r="326" spans="1:14" ht="18" customHeight="1">
      <c r="A326" s="19"/>
      <c r="B326" s="40"/>
      <c r="C326" s="40"/>
      <c r="D326" s="11" t="s">
        <v>55</v>
      </c>
      <c r="E326" s="11">
        <f t="shared" ref="E326:E389" si="111">SUM(F326:I326)</f>
        <v>19</v>
      </c>
      <c r="F326" s="22">
        <v>19</v>
      </c>
      <c r="G326" s="22">
        <v>0</v>
      </c>
      <c r="H326" s="22">
        <v>0</v>
      </c>
      <c r="I326" s="22">
        <v>0</v>
      </c>
      <c r="J326" s="8">
        <f t="shared" si="107"/>
        <v>100</v>
      </c>
      <c r="K326" s="8">
        <f t="shared" si="108"/>
        <v>100</v>
      </c>
      <c r="L326" s="8">
        <f t="shared" si="109"/>
        <v>100</v>
      </c>
      <c r="M326" s="8">
        <f t="shared" si="110"/>
        <v>5</v>
      </c>
      <c r="N326" s="8">
        <f t="shared" si="93"/>
        <v>100</v>
      </c>
    </row>
    <row r="327" spans="1:14" ht="18" customHeight="1">
      <c r="A327" s="19"/>
      <c r="B327" s="40"/>
      <c r="C327" s="40"/>
      <c r="D327" s="11" t="s">
        <v>45</v>
      </c>
      <c r="E327" s="11">
        <f t="shared" si="111"/>
        <v>15</v>
      </c>
      <c r="F327" s="22">
        <v>15</v>
      </c>
      <c r="G327" s="22">
        <v>0</v>
      </c>
      <c r="H327" s="22">
        <v>0</v>
      </c>
      <c r="I327" s="22">
        <v>0</v>
      </c>
      <c r="J327" s="8">
        <f t="shared" si="107"/>
        <v>100</v>
      </c>
      <c r="K327" s="8">
        <f t="shared" si="108"/>
        <v>100</v>
      </c>
      <c r="L327" s="8">
        <f t="shared" si="109"/>
        <v>100</v>
      </c>
      <c r="M327" s="8">
        <f t="shared" si="110"/>
        <v>5</v>
      </c>
      <c r="N327" s="8">
        <f t="shared" ref="N327:N393" si="112">(100*F327+80*G327)/E327</f>
        <v>100</v>
      </c>
    </row>
    <row r="328" spans="1:14" ht="18" customHeight="1">
      <c r="A328" s="19"/>
      <c r="B328" s="40"/>
      <c r="C328" s="40"/>
      <c r="D328" s="11" t="s">
        <v>43</v>
      </c>
      <c r="E328" s="11">
        <f t="shared" si="111"/>
        <v>14</v>
      </c>
      <c r="F328" s="22">
        <v>11</v>
      </c>
      <c r="G328" s="22">
        <v>3</v>
      </c>
      <c r="H328" s="22">
        <v>0</v>
      </c>
      <c r="I328" s="22">
        <v>0</v>
      </c>
      <c r="J328" s="8">
        <f t="shared" si="107"/>
        <v>100</v>
      </c>
      <c r="K328" s="8">
        <f t="shared" si="108"/>
        <v>100</v>
      </c>
      <c r="L328" s="8">
        <f t="shared" si="109"/>
        <v>92.285714285714292</v>
      </c>
      <c r="M328" s="8">
        <f t="shared" si="110"/>
        <v>4.7857142857142856</v>
      </c>
      <c r="N328" s="8">
        <f t="shared" si="112"/>
        <v>95.714285714285708</v>
      </c>
    </row>
    <row r="329" spans="1:14" ht="18" customHeight="1">
      <c r="A329" s="19"/>
      <c r="B329" s="40"/>
      <c r="C329" s="40"/>
      <c r="D329" s="11" t="s">
        <v>56</v>
      </c>
      <c r="E329" s="11">
        <f t="shared" si="111"/>
        <v>12</v>
      </c>
      <c r="F329" s="22">
        <v>12</v>
      </c>
      <c r="G329" s="22">
        <v>0</v>
      </c>
      <c r="H329" s="22">
        <v>0</v>
      </c>
      <c r="I329" s="22">
        <v>0</v>
      </c>
      <c r="J329" s="8">
        <f t="shared" si="107"/>
        <v>100</v>
      </c>
      <c r="K329" s="8">
        <f t="shared" si="108"/>
        <v>100</v>
      </c>
      <c r="L329" s="8">
        <f t="shared" si="109"/>
        <v>100</v>
      </c>
      <c r="M329" s="8">
        <f t="shared" si="110"/>
        <v>5</v>
      </c>
      <c r="N329" s="8">
        <f t="shared" si="112"/>
        <v>100</v>
      </c>
    </row>
    <row r="330" spans="1:14" ht="18" customHeight="1">
      <c r="A330" s="19"/>
      <c r="B330" s="40"/>
      <c r="C330" s="40"/>
      <c r="D330" s="11" t="s">
        <v>49</v>
      </c>
      <c r="E330" s="11">
        <f t="shared" si="111"/>
        <v>14</v>
      </c>
      <c r="F330" s="22">
        <v>12</v>
      </c>
      <c r="G330" s="22">
        <v>2</v>
      </c>
      <c r="H330" s="22">
        <v>0</v>
      </c>
      <c r="I330" s="22">
        <v>0</v>
      </c>
      <c r="J330" s="8">
        <f t="shared" si="107"/>
        <v>100</v>
      </c>
      <c r="K330" s="8">
        <f t="shared" si="108"/>
        <v>100</v>
      </c>
      <c r="L330" s="8">
        <f t="shared" si="109"/>
        <v>94.857142857142861</v>
      </c>
      <c r="M330" s="8">
        <f t="shared" si="110"/>
        <v>4.8571428571428568</v>
      </c>
      <c r="N330" s="8">
        <f t="shared" si="112"/>
        <v>97.142857142857139</v>
      </c>
    </row>
    <row r="331" spans="1:14" ht="18" customHeight="1">
      <c r="A331" s="19"/>
      <c r="B331" s="40"/>
      <c r="C331" s="40"/>
      <c r="D331" s="11" t="s">
        <v>44</v>
      </c>
      <c r="E331" s="11">
        <f t="shared" si="111"/>
        <v>14</v>
      </c>
      <c r="F331" s="22">
        <v>14</v>
      </c>
      <c r="G331" s="22">
        <v>0</v>
      </c>
      <c r="H331" s="22">
        <v>0</v>
      </c>
      <c r="I331" s="22">
        <v>0</v>
      </c>
      <c r="J331" s="8">
        <f t="shared" si="107"/>
        <v>100</v>
      </c>
      <c r="K331" s="8">
        <f t="shared" si="108"/>
        <v>100</v>
      </c>
      <c r="L331" s="8">
        <f t="shared" si="109"/>
        <v>100</v>
      </c>
      <c r="M331" s="8">
        <f t="shared" si="110"/>
        <v>5</v>
      </c>
      <c r="N331" s="8">
        <f t="shared" si="112"/>
        <v>100</v>
      </c>
    </row>
    <row r="332" spans="1:14" ht="18" customHeight="1">
      <c r="A332" s="19"/>
      <c r="B332" s="40"/>
      <c r="C332" s="40"/>
      <c r="D332" s="11" t="s">
        <v>53</v>
      </c>
      <c r="E332" s="11">
        <f t="shared" si="111"/>
        <v>14</v>
      </c>
      <c r="F332" s="22">
        <v>7</v>
      </c>
      <c r="G332" s="22">
        <v>3</v>
      </c>
      <c r="H332" s="22">
        <v>4</v>
      </c>
      <c r="I332" s="22">
        <v>0</v>
      </c>
      <c r="J332" s="8">
        <f t="shared" si="107"/>
        <v>100</v>
      </c>
      <c r="K332" s="8">
        <f t="shared" si="108"/>
        <v>71.428571428571431</v>
      </c>
      <c r="L332" s="8">
        <f t="shared" si="109"/>
        <v>74</v>
      </c>
      <c r="M332" s="8">
        <f t="shared" si="110"/>
        <v>4.2142857142857144</v>
      </c>
      <c r="N332" s="8">
        <f t="shared" si="112"/>
        <v>67.142857142857139</v>
      </c>
    </row>
    <row r="333" spans="1:14" ht="18" customHeight="1">
      <c r="A333" s="19"/>
      <c r="B333" s="40"/>
      <c r="C333" s="40"/>
      <c r="D333" s="11" t="s">
        <v>72</v>
      </c>
      <c r="E333" s="11">
        <f t="shared" si="111"/>
        <v>15</v>
      </c>
      <c r="F333" s="22">
        <v>10</v>
      </c>
      <c r="G333" s="22">
        <v>4</v>
      </c>
      <c r="H333" s="22">
        <v>1</v>
      </c>
      <c r="I333" s="22">
        <v>0</v>
      </c>
      <c r="J333" s="8">
        <f t="shared" si="107"/>
        <v>100</v>
      </c>
      <c r="K333" s="8">
        <f t="shared" si="108"/>
        <v>93.333333333333343</v>
      </c>
      <c r="L333" s="8">
        <f t="shared" si="109"/>
        <v>86.13333333333334</v>
      </c>
      <c r="M333" s="8">
        <f t="shared" si="110"/>
        <v>4.5999999999999996</v>
      </c>
      <c r="N333" s="8">
        <f t="shared" si="112"/>
        <v>88</v>
      </c>
    </row>
    <row r="334" spans="1:14" s="41" customFormat="1" ht="18" customHeight="1">
      <c r="A334" s="40"/>
      <c r="B334" s="40"/>
      <c r="C334" s="40"/>
      <c r="D334" s="11"/>
      <c r="E334" s="11">
        <f>SUM(E324:E333)</f>
        <v>155</v>
      </c>
      <c r="F334" s="11">
        <f t="shared" ref="F334:I334" si="113">SUM(F324:F333)</f>
        <v>137</v>
      </c>
      <c r="G334" s="11">
        <f t="shared" si="113"/>
        <v>13</v>
      </c>
      <c r="H334" s="11">
        <f t="shared" si="113"/>
        <v>5</v>
      </c>
      <c r="I334" s="11">
        <f t="shared" si="113"/>
        <v>0</v>
      </c>
      <c r="J334" s="39">
        <f t="shared" si="107"/>
        <v>100</v>
      </c>
      <c r="K334" s="39">
        <f t="shared" si="108"/>
        <v>96.774193548387089</v>
      </c>
      <c r="L334" s="39">
        <f t="shared" si="109"/>
        <v>94.91612903225807</v>
      </c>
      <c r="M334" s="39">
        <f t="shared" si="110"/>
        <v>4.8516129032258064</v>
      </c>
      <c r="N334" s="39">
        <f t="shared" si="112"/>
        <v>95.096774193548384</v>
      </c>
    </row>
    <row r="335" spans="1:14" ht="18" customHeight="1">
      <c r="A335" s="19"/>
      <c r="B335" s="40"/>
      <c r="C335" s="40" t="s">
        <v>7</v>
      </c>
      <c r="D335" s="11" t="s">
        <v>50</v>
      </c>
      <c r="E335" s="11">
        <f t="shared" si="111"/>
        <v>17</v>
      </c>
      <c r="F335" s="22">
        <v>6</v>
      </c>
      <c r="G335" s="22">
        <v>11</v>
      </c>
      <c r="H335" s="22">
        <v>0</v>
      </c>
      <c r="I335" s="22">
        <v>0</v>
      </c>
      <c r="J335" s="8">
        <f t="shared" si="107"/>
        <v>100</v>
      </c>
      <c r="K335" s="8">
        <f t="shared" si="108"/>
        <v>100</v>
      </c>
      <c r="L335" s="8">
        <f t="shared" si="109"/>
        <v>76.705882352941174</v>
      </c>
      <c r="M335" s="8">
        <f t="shared" si="110"/>
        <v>4.3529411764705879</v>
      </c>
      <c r="N335" s="8">
        <f t="shared" si="112"/>
        <v>87.058823529411768</v>
      </c>
    </row>
    <row r="336" spans="1:14" ht="15.75">
      <c r="A336" s="19"/>
      <c r="B336" s="40"/>
      <c r="C336" s="40"/>
      <c r="D336" s="11" t="s">
        <v>54</v>
      </c>
      <c r="E336" s="11">
        <f t="shared" si="111"/>
        <v>17</v>
      </c>
      <c r="F336" s="22">
        <v>11</v>
      </c>
      <c r="G336" s="22">
        <v>5</v>
      </c>
      <c r="H336" s="22">
        <v>1</v>
      </c>
      <c r="I336" s="22">
        <v>0</v>
      </c>
      <c r="J336" s="8">
        <f t="shared" si="101"/>
        <v>100</v>
      </c>
      <c r="K336" s="8">
        <f t="shared" si="90"/>
        <v>94.117647058823536</v>
      </c>
      <c r="L336" s="8">
        <f t="shared" si="91"/>
        <v>85.647058823529406</v>
      </c>
      <c r="M336" s="8">
        <f t="shared" si="92"/>
        <v>4.5882352941176467</v>
      </c>
      <c r="N336" s="8">
        <f t="shared" si="112"/>
        <v>88.235294117647058</v>
      </c>
    </row>
    <row r="337" spans="1:14" ht="15.75">
      <c r="A337" s="19"/>
      <c r="B337" s="40"/>
      <c r="C337" s="40"/>
      <c r="D337" s="11" t="s">
        <v>46</v>
      </c>
      <c r="E337" s="11">
        <f t="shared" si="111"/>
        <v>17</v>
      </c>
      <c r="F337" s="22">
        <v>6</v>
      </c>
      <c r="G337" s="22">
        <v>4</v>
      </c>
      <c r="H337" s="22">
        <v>7</v>
      </c>
      <c r="I337" s="22">
        <v>0</v>
      </c>
      <c r="J337" s="8">
        <f t="shared" si="101"/>
        <v>100</v>
      </c>
      <c r="K337" s="8">
        <f t="shared" si="90"/>
        <v>58.82352941176471</v>
      </c>
      <c r="L337" s="8">
        <f t="shared" si="91"/>
        <v>65.17647058823529</v>
      </c>
      <c r="M337" s="8">
        <f t="shared" si="92"/>
        <v>3.9411764705882355</v>
      </c>
      <c r="N337" s="8">
        <f t="shared" si="112"/>
        <v>54.117647058823529</v>
      </c>
    </row>
    <row r="338" spans="1:14" ht="15.75">
      <c r="A338" s="19"/>
      <c r="B338" s="40"/>
      <c r="C338" s="40"/>
      <c r="D338" s="11" t="s">
        <v>47</v>
      </c>
      <c r="E338" s="11">
        <f t="shared" si="111"/>
        <v>16</v>
      </c>
      <c r="F338" s="22">
        <v>6</v>
      </c>
      <c r="G338" s="22">
        <v>9</v>
      </c>
      <c r="H338" s="22">
        <v>1</v>
      </c>
      <c r="I338" s="22">
        <v>0</v>
      </c>
      <c r="J338" s="8">
        <f t="shared" si="101"/>
        <v>100</v>
      </c>
      <c r="K338" s="8">
        <f t="shared" si="90"/>
        <v>93.75</v>
      </c>
      <c r="L338" s="8">
        <f t="shared" si="91"/>
        <v>75.75</v>
      </c>
      <c r="M338" s="8">
        <f t="shared" si="92"/>
        <v>4.3125</v>
      </c>
      <c r="N338" s="8">
        <f t="shared" si="112"/>
        <v>82.5</v>
      </c>
    </row>
    <row r="339" spans="1:14" ht="15.75">
      <c r="A339" s="19"/>
      <c r="B339" s="40"/>
      <c r="C339" s="40"/>
      <c r="D339" s="11" t="s">
        <v>48</v>
      </c>
      <c r="E339" s="11">
        <f t="shared" si="111"/>
        <v>16</v>
      </c>
      <c r="F339" s="22">
        <v>6</v>
      </c>
      <c r="G339" s="22">
        <v>6</v>
      </c>
      <c r="H339" s="22">
        <v>4</v>
      </c>
      <c r="I339" s="22">
        <v>0</v>
      </c>
      <c r="J339" s="8">
        <f t="shared" si="101"/>
        <v>100</v>
      </c>
      <c r="K339" s="8">
        <f t="shared" si="90"/>
        <v>75</v>
      </c>
      <c r="L339" s="8">
        <f t="shared" si="91"/>
        <v>70.5</v>
      </c>
      <c r="M339" s="8">
        <f t="shared" si="92"/>
        <v>4.125</v>
      </c>
      <c r="N339" s="8">
        <f t="shared" si="112"/>
        <v>67.5</v>
      </c>
    </row>
    <row r="340" spans="1:14" ht="15.75">
      <c r="A340" s="19"/>
      <c r="B340" s="40"/>
      <c r="C340" s="40"/>
      <c r="D340" s="11" t="s">
        <v>71</v>
      </c>
      <c r="E340" s="11">
        <f t="shared" si="111"/>
        <v>20</v>
      </c>
      <c r="F340" s="22">
        <v>11</v>
      </c>
      <c r="G340" s="22">
        <v>9</v>
      </c>
      <c r="H340" s="22">
        <v>0</v>
      </c>
      <c r="I340" s="22">
        <v>0</v>
      </c>
      <c r="J340" s="8">
        <f t="shared" si="101"/>
        <v>100</v>
      </c>
      <c r="K340" s="8">
        <f t="shared" si="90"/>
        <v>100</v>
      </c>
      <c r="L340" s="8">
        <f t="shared" si="91"/>
        <v>83.8</v>
      </c>
      <c r="M340" s="8">
        <f t="shared" si="92"/>
        <v>4.55</v>
      </c>
      <c r="N340" s="8">
        <f t="shared" si="112"/>
        <v>91</v>
      </c>
    </row>
    <row r="341" spans="1:14" ht="15.75">
      <c r="A341" s="19"/>
      <c r="B341" s="40"/>
      <c r="C341" s="40"/>
      <c r="D341" s="11" t="s">
        <v>74</v>
      </c>
      <c r="E341" s="11">
        <f t="shared" si="111"/>
        <v>16</v>
      </c>
      <c r="F341" s="22">
        <v>11</v>
      </c>
      <c r="G341" s="22">
        <v>3</v>
      </c>
      <c r="H341" s="22">
        <v>2</v>
      </c>
      <c r="I341" s="22">
        <v>0</v>
      </c>
      <c r="J341" s="8">
        <f t="shared" si="101"/>
        <v>100</v>
      </c>
      <c r="K341" s="8">
        <f t="shared" si="90"/>
        <v>87.5</v>
      </c>
      <c r="L341" s="8">
        <f t="shared" si="91"/>
        <v>85.25</v>
      </c>
      <c r="M341" s="8">
        <f t="shared" si="92"/>
        <v>4.5625</v>
      </c>
      <c r="N341" s="8">
        <f t="shared" si="112"/>
        <v>83.75</v>
      </c>
    </row>
    <row r="342" spans="1:14" ht="15.75">
      <c r="A342" s="19"/>
      <c r="B342" s="40"/>
      <c r="C342" s="40"/>
      <c r="D342" s="11">
        <v>10</v>
      </c>
      <c r="E342" s="11">
        <f t="shared" si="111"/>
        <v>18</v>
      </c>
      <c r="F342" s="22">
        <v>14</v>
      </c>
      <c r="G342" s="22">
        <v>3</v>
      </c>
      <c r="H342" s="22">
        <v>1</v>
      </c>
      <c r="I342" s="22">
        <v>0</v>
      </c>
      <c r="J342" s="8">
        <f t="shared" si="101"/>
        <v>100</v>
      </c>
      <c r="K342" s="8">
        <f t="shared" si="90"/>
        <v>94.444444444444443</v>
      </c>
      <c r="L342" s="8">
        <f t="shared" si="91"/>
        <v>90.444444444444443</v>
      </c>
      <c r="M342" s="8">
        <f t="shared" si="92"/>
        <v>4.7222222222222223</v>
      </c>
      <c r="N342" s="8">
        <f t="shared" si="112"/>
        <v>91.111111111111114</v>
      </c>
    </row>
    <row r="343" spans="1:14" ht="15.75">
      <c r="A343" s="19"/>
      <c r="B343" s="40"/>
      <c r="C343" s="40"/>
      <c r="D343" s="11">
        <v>11</v>
      </c>
      <c r="E343" s="11">
        <f t="shared" si="111"/>
        <v>16</v>
      </c>
      <c r="F343" s="22">
        <v>16</v>
      </c>
      <c r="G343" s="22">
        <v>0</v>
      </c>
      <c r="H343" s="22">
        <v>0</v>
      </c>
      <c r="I343" s="22">
        <v>0</v>
      </c>
      <c r="J343" s="8">
        <f t="shared" si="101"/>
        <v>100</v>
      </c>
      <c r="K343" s="8">
        <f t="shared" si="90"/>
        <v>100</v>
      </c>
      <c r="L343" s="8">
        <f t="shared" si="91"/>
        <v>100</v>
      </c>
      <c r="M343" s="8">
        <f t="shared" si="92"/>
        <v>5</v>
      </c>
      <c r="N343" s="8">
        <f t="shared" si="112"/>
        <v>100</v>
      </c>
    </row>
    <row r="344" spans="1:14" s="18" customFormat="1" ht="15.75">
      <c r="A344" s="40"/>
      <c r="B344" s="40"/>
      <c r="C344" s="40"/>
      <c r="D344" s="56"/>
      <c r="E344" s="11">
        <f>SUM(E335:E343)</f>
        <v>153</v>
      </c>
      <c r="F344" s="11">
        <f t="shared" ref="F344:I344" si="114">SUM(F335:F343)</f>
        <v>87</v>
      </c>
      <c r="G344" s="11">
        <f t="shared" si="114"/>
        <v>50</v>
      </c>
      <c r="H344" s="11">
        <f t="shared" si="114"/>
        <v>16</v>
      </c>
      <c r="I344" s="11">
        <f t="shared" si="114"/>
        <v>0</v>
      </c>
      <c r="J344" s="39">
        <f t="shared" si="101"/>
        <v>100</v>
      </c>
      <c r="K344" s="39">
        <f t="shared" si="90"/>
        <v>89.542483660130713</v>
      </c>
      <c r="L344" s="39">
        <f t="shared" si="91"/>
        <v>81.542483660130713</v>
      </c>
      <c r="M344" s="39">
        <f t="shared" si="92"/>
        <v>4.4640522875816995</v>
      </c>
      <c r="N344" s="39">
        <f t="shared" si="112"/>
        <v>83.006535947712422</v>
      </c>
    </row>
    <row r="345" spans="1:14" s="21" customFormat="1" ht="15.75">
      <c r="A345" s="20"/>
      <c r="B345" s="20"/>
      <c r="C345" s="20"/>
      <c r="D345" s="20"/>
      <c r="E345" s="11">
        <f>E344+E334</f>
        <v>308</v>
      </c>
      <c r="F345" s="11">
        <f t="shared" ref="F345:I345" si="115">F344+F334</f>
        <v>224</v>
      </c>
      <c r="G345" s="11">
        <f t="shared" si="115"/>
        <v>63</v>
      </c>
      <c r="H345" s="11">
        <f t="shared" si="115"/>
        <v>21</v>
      </c>
      <c r="I345" s="11">
        <f t="shared" si="115"/>
        <v>0</v>
      </c>
      <c r="J345" s="39">
        <f t="shared" si="101"/>
        <v>100</v>
      </c>
      <c r="K345" s="39">
        <f t="shared" si="90"/>
        <v>93.181818181818187</v>
      </c>
      <c r="L345" s="39">
        <f t="shared" si="91"/>
        <v>88.272727272727266</v>
      </c>
      <c r="M345" s="39">
        <f t="shared" si="92"/>
        <v>4.6590909090909092</v>
      </c>
      <c r="N345" s="39">
        <f t="shared" si="112"/>
        <v>89.090909090909093</v>
      </c>
    </row>
    <row r="346" spans="1:14" ht="15.75">
      <c r="A346" s="19"/>
      <c r="B346" s="40" t="s">
        <v>29</v>
      </c>
      <c r="C346" s="40" t="s">
        <v>26</v>
      </c>
      <c r="D346" s="17" t="s">
        <v>51</v>
      </c>
      <c r="E346" s="11">
        <f t="shared" si="111"/>
        <v>20</v>
      </c>
      <c r="F346" s="22">
        <v>15</v>
      </c>
      <c r="G346" s="22">
        <v>4</v>
      </c>
      <c r="H346" s="22">
        <v>1</v>
      </c>
      <c r="I346" s="22">
        <v>0</v>
      </c>
      <c r="J346" s="8">
        <f t="shared" si="101"/>
        <v>100</v>
      </c>
      <c r="K346" s="8">
        <f t="shared" si="90"/>
        <v>95</v>
      </c>
      <c r="L346" s="8">
        <f t="shared" si="91"/>
        <v>89.6</v>
      </c>
      <c r="M346" s="8">
        <f t="shared" si="92"/>
        <v>4.7</v>
      </c>
      <c r="N346" s="8">
        <f t="shared" si="112"/>
        <v>91</v>
      </c>
    </row>
    <row r="347" spans="1:14" ht="15.75">
      <c r="A347" s="19"/>
      <c r="B347" s="40"/>
      <c r="C347" s="40"/>
      <c r="D347" s="17" t="s">
        <v>42</v>
      </c>
      <c r="E347" s="11">
        <f t="shared" si="111"/>
        <v>18</v>
      </c>
      <c r="F347" s="22">
        <v>11</v>
      </c>
      <c r="G347" s="22">
        <v>7</v>
      </c>
      <c r="H347" s="22">
        <v>0</v>
      </c>
      <c r="I347" s="22">
        <v>0</v>
      </c>
      <c r="J347" s="8">
        <f t="shared" si="101"/>
        <v>100</v>
      </c>
      <c r="K347" s="8">
        <f t="shared" si="90"/>
        <v>100</v>
      </c>
      <c r="L347" s="8">
        <f t="shared" si="91"/>
        <v>86</v>
      </c>
      <c r="M347" s="8">
        <f t="shared" si="92"/>
        <v>4.6111111111111107</v>
      </c>
      <c r="N347" s="8">
        <f t="shared" si="112"/>
        <v>92.222222222222229</v>
      </c>
    </row>
    <row r="348" spans="1:14" ht="15.75">
      <c r="A348" s="19"/>
      <c r="B348" s="40"/>
      <c r="C348" s="40"/>
      <c r="D348" s="17" t="s">
        <v>55</v>
      </c>
      <c r="E348" s="11">
        <f t="shared" si="111"/>
        <v>19</v>
      </c>
      <c r="F348" s="22">
        <v>19</v>
      </c>
      <c r="G348" s="22">
        <v>0</v>
      </c>
      <c r="H348" s="22">
        <v>0</v>
      </c>
      <c r="I348" s="22">
        <v>0</v>
      </c>
      <c r="J348" s="8">
        <f t="shared" si="101"/>
        <v>100</v>
      </c>
      <c r="K348" s="8">
        <f t="shared" ref="K348:K371" si="116">100/E348*(G348+F348)</f>
        <v>100</v>
      </c>
      <c r="L348" s="8">
        <f t="shared" ref="L348:L371" si="117">(F348*100+G348*64+H348*36+I348*16)/E348</f>
        <v>100</v>
      </c>
      <c r="M348" s="8">
        <f t="shared" ref="M348:M371" si="118">(F348*5+G348*4+H348*3+I348*2)/E348</f>
        <v>5</v>
      </c>
      <c r="N348" s="8">
        <f t="shared" si="112"/>
        <v>100</v>
      </c>
    </row>
    <row r="349" spans="1:14" ht="15.75">
      <c r="A349" s="19"/>
      <c r="B349" s="40"/>
      <c r="C349" s="40"/>
      <c r="D349" s="17" t="s">
        <v>45</v>
      </c>
      <c r="E349" s="11">
        <f t="shared" si="111"/>
        <v>15</v>
      </c>
      <c r="F349" s="22">
        <v>13</v>
      </c>
      <c r="G349" s="22">
        <v>2</v>
      </c>
      <c r="H349" s="22">
        <v>0</v>
      </c>
      <c r="I349" s="22">
        <v>0</v>
      </c>
      <c r="J349" s="8">
        <f t="shared" si="101"/>
        <v>100</v>
      </c>
      <c r="K349" s="8">
        <f t="shared" si="116"/>
        <v>100</v>
      </c>
      <c r="L349" s="8">
        <f t="shared" si="117"/>
        <v>95.2</v>
      </c>
      <c r="M349" s="8">
        <f t="shared" si="118"/>
        <v>4.8666666666666663</v>
      </c>
      <c r="N349" s="8">
        <f t="shared" si="112"/>
        <v>97.333333333333329</v>
      </c>
    </row>
    <row r="350" spans="1:14" ht="15.75">
      <c r="A350" s="19"/>
      <c r="B350" s="40"/>
      <c r="C350" s="40"/>
      <c r="D350" s="17" t="s">
        <v>43</v>
      </c>
      <c r="E350" s="11">
        <f t="shared" si="111"/>
        <v>14</v>
      </c>
      <c r="F350" s="22">
        <v>14</v>
      </c>
      <c r="G350" s="22">
        <v>0</v>
      </c>
      <c r="H350" s="22">
        <v>0</v>
      </c>
      <c r="I350" s="22">
        <v>0</v>
      </c>
      <c r="J350" s="8">
        <f t="shared" si="101"/>
        <v>100</v>
      </c>
      <c r="K350" s="8">
        <f t="shared" si="116"/>
        <v>100</v>
      </c>
      <c r="L350" s="8">
        <f t="shared" si="117"/>
        <v>100</v>
      </c>
      <c r="M350" s="8">
        <f t="shared" si="118"/>
        <v>5</v>
      </c>
      <c r="N350" s="8">
        <f t="shared" si="112"/>
        <v>100</v>
      </c>
    </row>
    <row r="351" spans="1:14" ht="15.75">
      <c r="A351" s="19"/>
      <c r="B351" s="40"/>
      <c r="C351" s="40"/>
      <c r="D351" s="17" t="s">
        <v>56</v>
      </c>
      <c r="E351" s="11">
        <f t="shared" si="111"/>
        <v>12</v>
      </c>
      <c r="F351" s="22">
        <v>6</v>
      </c>
      <c r="G351" s="22">
        <v>6</v>
      </c>
      <c r="H351" s="22">
        <v>0</v>
      </c>
      <c r="I351" s="22">
        <v>0</v>
      </c>
      <c r="J351" s="8">
        <f t="shared" si="101"/>
        <v>100</v>
      </c>
      <c r="K351" s="8">
        <f t="shared" si="116"/>
        <v>100</v>
      </c>
      <c r="L351" s="8">
        <f t="shared" si="117"/>
        <v>82</v>
      </c>
      <c r="M351" s="8">
        <f t="shared" si="118"/>
        <v>4.5</v>
      </c>
      <c r="N351" s="8">
        <f t="shared" si="112"/>
        <v>90</v>
      </c>
    </row>
    <row r="352" spans="1:14" ht="15.75">
      <c r="A352" s="19"/>
      <c r="B352" s="40"/>
      <c r="C352" s="40"/>
      <c r="D352" s="17" t="s">
        <v>49</v>
      </c>
      <c r="E352" s="11">
        <f t="shared" si="111"/>
        <v>14</v>
      </c>
      <c r="F352" s="22">
        <v>14</v>
      </c>
      <c r="G352" s="22">
        <v>0</v>
      </c>
      <c r="H352" s="22">
        <v>0</v>
      </c>
      <c r="I352" s="22">
        <v>0</v>
      </c>
      <c r="J352" s="8">
        <f t="shared" si="101"/>
        <v>100</v>
      </c>
      <c r="K352" s="8">
        <f t="shared" si="116"/>
        <v>100</v>
      </c>
      <c r="L352" s="8">
        <f t="shared" si="117"/>
        <v>100</v>
      </c>
      <c r="M352" s="8">
        <f t="shared" si="118"/>
        <v>5</v>
      </c>
      <c r="N352" s="8">
        <f t="shared" si="112"/>
        <v>100</v>
      </c>
    </row>
    <row r="353" spans="1:14" ht="15.75">
      <c r="A353" s="19"/>
      <c r="B353" s="40"/>
      <c r="C353" s="40"/>
      <c r="D353" s="17" t="s">
        <v>44</v>
      </c>
      <c r="E353" s="11">
        <f t="shared" si="111"/>
        <v>14</v>
      </c>
      <c r="F353" s="22">
        <v>14</v>
      </c>
      <c r="G353" s="22">
        <v>0</v>
      </c>
      <c r="H353" s="22">
        <v>0</v>
      </c>
      <c r="I353" s="22">
        <v>0</v>
      </c>
      <c r="J353" s="8">
        <f t="shared" si="101"/>
        <v>100</v>
      </c>
      <c r="K353" s="8">
        <f t="shared" si="116"/>
        <v>100</v>
      </c>
      <c r="L353" s="8">
        <f t="shared" si="117"/>
        <v>100</v>
      </c>
      <c r="M353" s="8">
        <f t="shared" si="118"/>
        <v>5</v>
      </c>
      <c r="N353" s="8">
        <f t="shared" si="112"/>
        <v>100</v>
      </c>
    </row>
    <row r="354" spans="1:14" ht="15.75">
      <c r="A354" s="19"/>
      <c r="B354" s="40"/>
      <c r="C354" s="40"/>
      <c r="D354" s="17" t="s">
        <v>53</v>
      </c>
      <c r="E354" s="11">
        <f t="shared" si="111"/>
        <v>15</v>
      </c>
      <c r="F354" s="22">
        <v>7</v>
      </c>
      <c r="G354" s="22">
        <v>1</v>
      </c>
      <c r="H354" s="22">
        <v>6</v>
      </c>
      <c r="I354" s="22">
        <v>1</v>
      </c>
      <c r="J354" s="8">
        <f t="shared" si="101"/>
        <v>93.333333333333343</v>
      </c>
      <c r="K354" s="8">
        <f t="shared" si="116"/>
        <v>53.333333333333336</v>
      </c>
      <c r="L354" s="8">
        <f t="shared" si="117"/>
        <v>66.400000000000006</v>
      </c>
      <c r="M354" s="8">
        <f t="shared" si="118"/>
        <v>3.9333333333333331</v>
      </c>
      <c r="N354" s="8">
        <f t="shared" si="112"/>
        <v>52</v>
      </c>
    </row>
    <row r="355" spans="1:14" ht="15.75">
      <c r="A355" s="19"/>
      <c r="B355" s="40"/>
      <c r="C355" s="40"/>
      <c r="D355" s="17" t="s">
        <v>72</v>
      </c>
      <c r="E355" s="11">
        <f t="shared" si="111"/>
        <v>15</v>
      </c>
      <c r="F355" s="22">
        <v>10</v>
      </c>
      <c r="G355" s="22">
        <v>5</v>
      </c>
      <c r="H355" s="22">
        <v>0</v>
      </c>
      <c r="I355" s="22">
        <v>0</v>
      </c>
      <c r="J355" s="8">
        <f t="shared" si="101"/>
        <v>100</v>
      </c>
      <c r="K355" s="8">
        <f t="shared" si="116"/>
        <v>100</v>
      </c>
      <c r="L355" s="8">
        <f t="shared" si="117"/>
        <v>88</v>
      </c>
      <c r="M355" s="8">
        <f t="shared" si="118"/>
        <v>4.666666666666667</v>
      </c>
      <c r="N355" s="8">
        <f t="shared" si="112"/>
        <v>93.333333333333329</v>
      </c>
    </row>
    <row r="356" spans="1:14" ht="15.75">
      <c r="A356" s="19"/>
      <c r="B356" s="40"/>
      <c r="C356" s="40"/>
      <c r="D356" s="17" t="s">
        <v>50</v>
      </c>
      <c r="E356" s="11">
        <f t="shared" si="111"/>
        <v>17</v>
      </c>
      <c r="F356" s="22">
        <v>17</v>
      </c>
      <c r="G356" s="22">
        <v>0</v>
      </c>
      <c r="H356" s="22">
        <v>0</v>
      </c>
      <c r="I356" s="22">
        <v>0</v>
      </c>
      <c r="J356" s="8">
        <f t="shared" si="101"/>
        <v>100</v>
      </c>
      <c r="K356" s="8">
        <f t="shared" si="116"/>
        <v>100</v>
      </c>
      <c r="L356" s="8">
        <f t="shared" si="117"/>
        <v>100</v>
      </c>
      <c r="M356" s="8">
        <f t="shared" si="118"/>
        <v>5</v>
      </c>
      <c r="N356" s="8">
        <f t="shared" si="112"/>
        <v>100</v>
      </c>
    </row>
    <row r="357" spans="1:14" ht="15.75">
      <c r="A357" s="19"/>
      <c r="B357" s="40"/>
      <c r="C357" s="40"/>
      <c r="D357" s="17" t="s">
        <v>54</v>
      </c>
      <c r="E357" s="11">
        <f t="shared" si="111"/>
        <v>17</v>
      </c>
      <c r="F357" s="22">
        <v>17</v>
      </c>
      <c r="G357" s="22">
        <v>0</v>
      </c>
      <c r="H357" s="22">
        <v>0</v>
      </c>
      <c r="I357" s="22">
        <v>0</v>
      </c>
      <c r="J357" s="8">
        <f t="shared" si="101"/>
        <v>100</v>
      </c>
      <c r="K357" s="8">
        <f t="shared" si="116"/>
        <v>100</v>
      </c>
      <c r="L357" s="8">
        <f t="shared" si="117"/>
        <v>100</v>
      </c>
      <c r="M357" s="8">
        <f t="shared" si="118"/>
        <v>5</v>
      </c>
      <c r="N357" s="8">
        <f t="shared" si="112"/>
        <v>100</v>
      </c>
    </row>
    <row r="358" spans="1:14" ht="15.75">
      <c r="A358" s="19"/>
      <c r="B358" s="40"/>
      <c r="C358" s="40"/>
      <c r="D358" s="17" t="s">
        <v>46</v>
      </c>
      <c r="E358" s="11">
        <f t="shared" si="111"/>
        <v>17</v>
      </c>
      <c r="F358" s="22">
        <v>13</v>
      </c>
      <c r="G358" s="22">
        <v>2</v>
      </c>
      <c r="H358" s="22">
        <v>2</v>
      </c>
      <c r="I358" s="22">
        <v>0</v>
      </c>
      <c r="J358" s="8">
        <f t="shared" si="101"/>
        <v>100</v>
      </c>
      <c r="K358" s="8">
        <f t="shared" si="116"/>
        <v>88.235294117647072</v>
      </c>
      <c r="L358" s="8">
        <f t="shared" si="117"/>
        <v>88.235294117647058</v>
      </c>
      <c r="M358" s="8">
        <f t="shared" si="118"/>
        <v>4.6470588235294121</v>
      </c>
      <c r="N358" s="8">
        <f t="shared" si="112"/>
        <v>85.882352941176464</v>
      </c>
    </row>
    <row r="359" spans="1:14" ht="15.75">
      <c r="A359" s="57"/>
      <c r="B359" s="58"/>
      <c r="C359" s="58"/>
      <c r="D359" s="63">
        <v>10</v>
      </c>
      <c r="E359" s="11">
        <f t="shared" si="111"/>
        <v>18</v>
      </c>
      <c r="F359" s="64">
        <v>18</v>
      </c>
      <c r="G359" s="22">
        <v>0</v>
      </c>
      <c r="H359" s="22">
        <v>0</v>
      </c>
      <c r="I359" s="22">
        <v>0</v>
      </c>
      <c r="J359" s="8">
        <f t="shared" si="101"/>
        <v>100</v>
      </c>
      <c r="K359" s="8">
        <f t="shared" si="116"/>
        <v>100</v>
      </c>
      <c r="L359" s="8">
        <f t="shared" si="117"/>
        <v>100</v>
      </c>
      <c r="M359" s="8">
        <f t="shared" si="118"/>
        <v>5</v>
      </c>
      <c r="N359" s="8">
        <f t="shared" si="112"/>
        <v>100</v>
      </c>
    </row>
    <row r="360" spans="1:14" ht="15.75">
      <c r="A360" s="57"/>
      <c r="B360" s="58"/>
      <c r="C360" s="58"/>
      <c r="D360" s="63">
        <v>11</v>
      </c>
      <c r="E360" s="11">
        <f t="shared" si="111"/>
        <v>16</v>
      </c>
      <c r="F360" s="64">
        <v>16</v>
      </c>
      <c r="G360" s="22">
        <v>0</v>
      </c>
      <c r="H360" s="22">
        <v>0</v>
      </c>
      <c r="I360" s="22">
        <v>0</v>
      </c>
      <c r="J360" s="8">
        <f t="shared" si="101"/>
        <v>100</v>
      </c>
      <c r="K360" s="8">
        <f t="shared" si="116"/>
        <v>100</v>
      </c>
      <c r="L360" s="8">
        <f t="shared" si="117"/>
        <v>100</v>
      </c>
      <c r="M360" s="8">
        <f t="shared" si="118"/>
        <v>5</v>
      </c>
      <c r="N360" s="8">
        <f t="shared" si="112"/>
        <v>100</v>
      </c>
    </row>
    <row r="361" spans="1:14" s="21" customFormat="1" ht="15.75">
      <c r="A361" s="23"/>
      <c r="B361" s="23"/>
      <c r="C361" s="23"/>
      <c r="D361" s="23"/>
      <c r="E361" s="11">
        <f>SUM(E346:E360)</f>
        <v>241</v>
      </c>
      <c r="F361" s="11">
        <f t="shared" ref="F361:I361" si="119">SUM(F346:F360)</f>
        <v>204</v>
      </c>
      <c r="G361" s="11">
        <f t="shared" si="119"/>
        <v>27</v>
      </c>
      <c r="H361" s="11">
        <f t="shared" si="119"/>
        <v>9</v>
      </c>
      <c r="I361" s="11">
        <f t="shared" si="119"/>
        <v>1</v>
      </c>
      <c r="J361" s="42">
        <f t="shared" si="101"/>
        <v>99.585062240663902</v>
      </c>
      <c r="K361" s="42">
        <f t="shared" si="116"/>
        <v>95.850622406639005</v>
      </c>
      <c r="L361" s="42">
        <f t="shared" si="117"/>
        <v>93.22821576763485</v>
      </c>
      <c r="M361" s="42">
        <f t="shared" si="118"/>
        <v>4.800829875518672</v>
      </c>
      <c r="N361" s="39">
        <f t="shared" si="112"/>
        <v>93.609958506224061</v>
      </c>
    </row>
    <row r="362" spans="1:14" ht="15.75">
      <c r="A362" s="24"/>
      <c r="B362" s="43" t="s">
        <v>62</v>
      </c>
      <c r="C362" s="43" t="s">
        <v>27</v>
      </c>
      <c r="D362" s="43" t="s">
        <v>51</v>
      </c>
      <c r="E362" s="11">
        <f t="shared" si="111"/>
        <v>20</v>
      </c>
      <c r="F362" s="36">
        <v>13</v>
      </c>
      <c r="G362" s="36">
        <v>7</v>
      </c>
      <c r="H362" s="36">
        <v>0</v>
      </c>
      <c r="I362" s="36">
        <v>0</v>
      </c>
      <c r="J362" s="15">
        <f t="shared" si="101"/>
        <v>100</v>
      </c>
      <c r="K362" s="15">
        <f t="shared" si="116"/>
        <v>100</v>
      </c>
      <c r="L362" s="15">
        <f t="shared" si="117"/>
        <v>87.4</v>
      </c>
      <c r="M362" s="15">
        <f t="shared" si="118"/>
        <v>4.6500000000000004</v>
      </c>
      <c r="N362" s="8">
        <f t="shared" si="112"/>
        <v>93</v>
      </c>
    </row>
    <row r="363" spans="1:14" ht="15.75">
      <c r="A363" s="24"/>
      <c r="B363" s="43"/>
      <c r="C363" s="43"/>
      <c r="D363" s="43" t="s">
        <v>42</v>
      </c>
      <c r="E363" s="11">
        <f t="shared" si="111"/>
        <v>18</v>
      </c>
      <c r="F363" s="36">
        <v>6</v>
      </c>
      <c r="G363" s="36">
        <v>12</v>
      </c>
      <c r="H363" s="36">
        <v>0</v>
      </c>
      <c r="I363" s="36">
        <v>0</v>
      </c>
      <c r="J363" s="15">
        <f t="shared" si="101"/>
        <v>100</v>
      </c>
      <c r="K363" s="15">
        <f t="shared" si="116"/>
        <v>100</v>
      </c>
      <c r="L363" s="15">
        <f t="shared" si="117"/>
        <v>76</v>
      </c>
      <c r="M363" s="15">
        <f t="shared" si="118"/>
        <v>4.333333333333333</v>
      </c>
      <c r="N363" s="8">
        <f t="shared" si="112"/>
        <v>86.666666666666671</v>
      </c>
    </row>
    <row r="364" spans="1:14" ht="15.75">
      <c r="A364" s="24"/>
      <c r="B364" s="43"/>
      <c r="C364" s="43"/>
      <c r="D364" s="43" t="s">
        <v>55</v>
      </c>
      <c r="E364" s="11">
        <f t="shared" si="111"/>
        <v>19</v>
      </c>
      <c r="F364" s="36">
        <v>10</v>
      </c>
      <c r="G364" s="36">
        <v>9</v>
      </c>
      <c r="H364" s="36">
        <v>0</v>
      </c>
      <c r="I364" s="36">
        <v>0</v>
      </c>
      <c r="J364" s="15">
        <f t="shared" si="101"/>
        <v>100</v>
      </c>
      <c r="K364" s="15">
        <f t="shared" si="116"/>
        <v>100</v>
      </c>
      <c r="L364" s="15">
        <f t="shared" si="117"/>
        <v>82.94736842105263</v>
      </c>
      <c r="M364" s="15">
        <f t="shared" si="118"/>
        <v>4.5263157894736841</v>
      </c>
      <c r="N364" s="8">
        <f t="shared" si="112"/>
        <v>90.526315789473685</v>
      </c>
    </row>
    <row r="365" spans="1:14" ht="15.75">
      <c r="A365" s="24"/>
      <c r="B365" s="43"/>
      <c r="C365" s="43"/>
      <c r="D365" s="43" t="s">
        <v>45</v>
      </c>
      <c r="E365" s="11">
        <f t="shared" si="111"/>
        <v>15</v>
      </c>
      <c r="F365" s="36">
        <v>8</v>
      </c>
      <c r="G365" s="36">
        <v>2</v>
      </c>
      <c r="H365" s="36">
        <v>5</v>
      </c>
      <c r="I365" s="36">
        <v>0</v>
      </c>
      <c r="J365" s="15">
        <f t="shared" si="101"/>
        <v>100</v>
      </c>
      <c r="K365" s="15">
        <f t="shared" si="116"/>
        <v>66.666666666666671</v>
      </c>
      <c r="L365" s="15">
        <f t="shared" si="117"/>
        <v>73.86666666666666</v>
      </c>
      <c r="M365" s="15">
        <f t="shared" si="118"/>
        <v>4.2</v>
      </c>
      <c r="N365" s="8">
        <f t="shared" si="112"/>
        <v>64</v>
      </c>
    </row>
    <row r="366" spans="1:14" ht="15.75">
      <c r="A366" s="24"/>
      <c r="B366" s="43"/>
      <c r="C366" s="43"/>
      <c r="D366" s="43" t="s">
        <v>43</v>
      </c>
      <c r="E366" s="11">
        <f t="shared" si="111"/>
        <v>14</v>
      </c>
      <c r="F366" s="36">
        <v>12</v>
      </c>
      <c r="G366" s="36">
        <v>2</v>
      </c>
      <c r="H366" s="36">
        <v>0</v>
      </c>
      <c r="I366" s="36">
        <v>0</v>
      </c>
      <c r="J366" s="15">
        <f t="shared" si="101"/>
        <v>100</v>
      </c>
      <c r="K366" s="15">
        <f t="shared" si="116"/>
        <v>100</v>
      </c>
      <c r="L366" s="15">
        <f t="shared" si="117"/>
        <v>94.857142857142861</v>
      </c>
      <c r="M366" s="15">
        <f t="shared" si="118"/>
        <v>4.8571428571428568</v>
      </c>
      <c r="N366" s="8">
        <f t="shared" si="112"/>
        <v>97.142857142857139</v>
      </c>
    </row>
    <row r="367" spans="1:14" ht="15.75">
      <c r="A367" s="24"/>
      <c r="B367" s="43"/>
      <c r="C367" s="43"/>
      <c r="D367" s="43" t="s">
        <v>56</v>
      </c>
      <c r="E367" s="11">
        <f t="shared" si="111"/>
        <v>12</v>
      </c>
      <c r="F367" s="36">
        <v>6</v>
      </c>
      <c r="G367" s="36">
        <v>6</v>
      </c>
      <c r="H367" s="36">
        <v>0</v>
      </c>
      <c r="I367" s="36">
        <v>0</v>
      </c>
      <c r="J367" s="15">
        <f t="shared" si="101"/>
        <v>100</v>
      </c>
      <c r="K367" s="15">
        <f t="shared" si="116"/>
        <v>100</v>
      </c>
      <c r="L367" s="15">
        <f t="shared" si="117"/>
        <v>82</v>
      </c>
      <c r="M367" s="15">
        <f t="shared" si="118"/>
        <v>4.5</v>
      </c>
      <c r="N367" s="8">
        <f t="shared" si="112"/>
        <v>90</v>
      </c>
    </row>
    <row r="368" spans="1:14" ht="15.75">
      <c r="A368" s="24"/>
      <c r="B368" s="43"/>
      <c r="C368" s="43"/>
      <c r="D368" s="43" t="s">
        <v>49</v>
      </c>
      <c r="E368" s="11">
        <f t="shared" si="111"/>
        <v>14</v>
      </c>
      <c r="F368" s="36">
        <v>11</v>
      </c>
      <c r="G368" s="36">
        <v>3</v>
      </c>
      <c r="H368" s="36">
        <v>0</v>
      </c>
      <c r="I368" s="36">
        <v>0</v>
      </c>
      <c r="J368" s="15">
        <f t="shared" si="101"/>
        <v>100</v>
      </c>
      <c r="K368" s="15">
        <f t="shared" si="116"/>
        <v>100</v>
      </c>
      <c r="L368" s="15">
        <f t="shared" si="117"/>
        <v>92.285714285714292</v>
      </c>
      <c r="M368" s="15">
        <f t="shared" si="118"/>
        <v>4.7857142857142856</v>
      </c>
      <c r="N368" s="8">
        <f t="shared" si="112"/>
        <v>95.714285714285708</v>
      </c>
    </row>
    <row r="369" spans="1:14" ht="15.75">
      <c r="A369" s="24"/>
      <c r="B369" s="43"/>
      <c r="C369" s="43"/>
      <c r="D369" s="43" t="s">
        <v>44</v>
      </c>
      <c r="E369" s="11">
        <f t="shared" si="111"/>
        <v>14</v>
      </c>
      <c r="F369" s="36">
        <v>9</v>
      </c>
      <c r="G369" s="36">
        <v>5</v>
      </c>
      <c r="H369" s="36">
        <v>0</v>
      </c>
      <c r="I369" s="36">
        <v>0</v>
      </c>
      <c r="J369" s="15">
        <f t="shared" si="101"/>
        <v>100</v>
      </c>
      <c r="K369" s="15">
        <f t="shared" si="116"/>
        <v>100</v>
      </c>
      <c r="L369" s="15">
        <f t="shared" si="117"/>
        <v>87.142857142857139</v>
      </c>
      <c r="M369" s="15">
        <f t="shared" si="118"/>
        <v>4.6428571428571432</v>
      </c>
      <c r="N369" s="8">
        <f t="shared" si="112"/>
        <v>92.857142857142861</v>
      </c>
    </row>
    <row r="370" spans="1:14" s="1" customFormat="1" ht="15.75">
      <c r="A370" s="19"/>
      <c r="B370" s="40"/>
      <c r="C370" s="40"/>
      <c r="D370" s="58" t="s">
        <v>53</v>
      </c>
      <c r="E370" s="11">
        <f t="shared" si="111"/>
        <v>14</v>
      </c>
      <c r="F370" s="36">
        <v>5</v>
      </c>
      <c r="G370" s="36">
        <v>9</v>
      </c>
      <c r="H370" s="36">
        <v>0</v>
      </c>
      <c r="I370" s="36">
        <v>0</v>
      </c>
      <c r="J370" s="15">
        <f t="shared" si="101"/>
        <v>100</v>
      </c>
      <c r="K370" s="15">
        <f t="shared" si="116"/>
        <v>100</v>
      </c>
      <c r="L370" s="15">
        <f t="shared" si="117"/>
        <v>76.857142857142861</v>
      </c>
      <c r="M370" s="15">
        <f t="shared" si="118"/>
        <v>4.3571428571428568</v>
      </c>
      <c r="N370" s="8">
        <f t="shared" si="112"/>
        <v>87.142857142857139</v>
      </c>
    </row>
    <row r="371" spans="1:14" ht="15.75">
      <c r="A371" s="27"/>
      <c r="B371" s="48"/>
      <c r="C371" s="48"/>
      <c r="D371" s="48" t="s">
        <v>72</v>
      </c>
      <c r="E371" s="11">
        <f t="shared" si="111"/>
        <v>15</v>
      </c>
      <c r="F371" s="37">
        <v>4</v>
      </c>
      <c r="G371" s="37">
        <v>11</v>
      </c>
      <c r="H371" s="36">
        <v>0</v>
      </c>
      <c r="I371" s="36">
        <v>0</v>
      </c>
      <c r="J371" s="28">
        <f t="shared" si="101"/>
        <v>100</v>
      </c>
      <c r="K371" s="28">
        <f t="shared" si="116"/>
        <v>100</v>
      </c>
      <c r="L371" s="28">
        <f t="shared" si="117"/>
        <v>73.599999999999994</v>
      </c>
      <c r="M371" s="28">
        <f t="shared" si="118"/>
        <v>4.2666666666666666</v>
      </c>
      <c r="N371" s="8">
        <f t="shared" si="112"/>
        <v>85.333333333333329</v>
      </c>
    </row>
    <row r="372" spans="1:14" s="18" customFormat="1" ht="15.75">
      <c r="A372" s="43"/>
      <c r="B372" s="43"/>
      <c r="C372" s="43"/>
      <c r="D372" s="43"/>
      <c r="E372" s="67">
        <f>E371+E370+E369+E368+E367+E366+E365+E364+E363+E362</f>
        <v>155</v>
      </c>
      <c r="F372" s="67">
        <f t="shared" ref="F372:I372" si="120">F371+F370+F369+F368+F367+F366+F365+F364+F363+F362</f>
        <v>84</v>
      </c>
      <c r="G372" s="67">
        <f t="shared" si="120"/>
        <v>66</v>
      </c>
      <c r="H372" s="67">
        <f t="shared" si="120"/>
        <v>5</v>
      </c>
      <c r="I372" s="67">
        <f t="shared" si="120"/>
        <v>0</v>
      </c>
      <c r="J372" s="45">
        <f>SUM(J362:J371)/10</f>
        <v>100</v>
      </c>
      <c r="K372" s="45">
        <f t="shared" ref="K372:M372" si="121">SUM(K362:K371)/10</f>
        <v>96.666666666666671</v>
      </c>
      <c r="L372" s="45">
        <f t="shared" si="121"/>
        <v>82.695689223057656</v>
      </c>
      <c r="M372" s="45">
        <f t="shared" si="121"/>
        <v>4.5119172932330827</v>
      </c>
      <c r="N372" s="39">
        <f t="shared" si="112"/>
        <v>88.258064516129039</v>
      </c>
    </row>
    <row r="373" spans="1:14" ht="15.75">
      <c r="A373" s="24"/>
      <c r="B373" s="43" t="s">
        <v>18</v>
      </c>
      <c r="C373" s="43" t="s">
        <v>26</v>
      </c>
      <c r="D373" s="43" t="s">
        <v>51</v>
      </c>
      <c r="E373" s="11">
        <f t="shared" si="111"/>
        <v>20</v>
      </c>
      <c r="F373" s="29">
        <v>14</v>
      </c>
      <c r="G373" s="29">
        <v>5</v>
      </c>
      <c r="H373" s="29">
        <v>1</v>
      </c>
      <c r="I373" s="29">
        <v>0</v>
      </c>
      <c r="J373" s="15">
        <f t="shared" ref="J373:J379" si="122">100/E373*(F373+G373+H373)</f>
        <v>100</v>
      </c>
      <c r="K373" s="15">
        <f t="shared" ref="K373:K379" si="123">100/E373*(G373+F373)</f>
        <v>95</v>
      </c>
      <c r="L373" s="15">
        <f t="shared" ref="L373:L379" si="124">(F373*100+G373*64+H373*36+I373*16)/E373</f>
        <v>87.8</v>
      </c>
      <c r="M373" s="15">
        <f t="shared" ref="M373:M379" si="125">(F373*5+G373*4+H373*3+I373*2)/E373</f>
        <v>4.6500000000000004</v>
      </c>
      <c r="N373" s="8">
        <f t="shared" si="112"/>
        <v>90</v>
      </c>
    </row>
    <row r="374" spans="1:14" ht="15.75">
      <c r="A374" s="24"/>
      <c r="B374" s="43"/>
      <c r="C374" s="43"/>
      <c r="D374" s="43" t="s">
        <v>42</v>
      </c>
      <c r="E374" s="11">
        <f t="shared" si="111"/>
        <v>18</v>
      </c>
      <c r="F374" s="29">
        <v>12</v>
      </c>
      <c r="G374" s="29">
        <v>6</v>
      </c>
      <c r="H374" s="29">
        <v>0</v>
      </c>
      <c r="I374" s="29">
        <v>0</v>
      </c>
      <c r="J374" s="31">
        <f t="shared" si="122"/>
        <v>100</v>
      </c>
      <c r="K374" s="31">
        <f t="shared" si="123"/>
        <v>100</v>
      </c>
      <c r="L374" s="31">
        <f t="shared" si="124"/>
        <v>88</v>
      </c>
      <c r="M374" s="31">
        <f t="shared" si="125"/>
        <v>4.666666666666667</v>
      </c>
      <c r="N374" s="8">
        <f t="shared" si="112"/>
        <v>93.333333333333329</v>
      </c>
    </row>
    <row r="375" spans="1:14" ht="15.75">
      <c r="A375" s="24"/>
      <c r="B375" s="43"/>
      <c r="C375" s="43"/>
      <c r="D375" s="43" t="s">
        <v>55</v>
      </c>
      <c r="E375" s="11">
        <f t="shared" si="111"/>
        <v>19</v>
      </c>
      <c r="F375" s="29">
        <v>19</v>
      </c>
      <c r="G375" s="29">
        <v>0</v>
      </c>
      <c r="H375" s="29">
        <v>0</v>
      </c>
      <c r="I375" s="29">
        <v>0</v>
      </c>
      <c r="J375" s="31">
        <f t="shared" si="122"/>
        <v>100</v>
      </c>
      <c r="K375" s="31">
        <f t="shared" si="123"/>
        <v>100</v>
      </c>
      <c r="L375" s="31">
        <f t="shared" si="124"/>
        <v>100</v>
      </c>
      <c r="M375" s="31">
        <f t="shared" si="125"/>
        <v>5</v>
      </c>
      <c r="N375" s="8">
        <f t="shared" si="112"/>
        <v>100</v>
      </c>
    </row>
    <row r="376" spans="1:14" ht="15.75">
      <c r="A376" s="24"/>
      <c r="B376" s="43"/>
      <c r="C376" s="43"/>
      <c r="D376" s="43" t="s">
        <v>45</v>
      </c>
      <c r="E376" s="11">
        <f t="shared" si="111"/>
        <v>15</v>
      </c>
      <c r="F376" s="29">
        <v>8</v>
      </c>
      <c r="G376" s="29">
        <v>5</v>
      </c>
      <c r="H376" s="29">
        <v>2</v>
      </c>
      <c r="I376" s="29">
        <v>0</v>
      </c>
      <c r="J376" s="31">
        <f t="shared" si="122"/>
        <v>100</v>
      </c>
      <c r="K376" s="31">
        <f t="shared" si="123"/>
        <v>86.666666666666671</v>
      </c>
      <c r="L376" s="31">
        <f t="shared" si="124"/>
        <v>79.466666666666669</v>
      </c>
      <c r="M376" s="31">
        <f t="shared" si="125"/>
        <v>4.4000000000000004</v>
      </c>
      <c r="N376" s="8">
        <f t="shared" si="112"/>
        <v>80</v>
      </c>
    </row>
    <row r="377" spans="1:14" ht="15.75">
      <c r="A377" s="24"/>
      <c r="B377" s="43"/>
      <c r="C377" s="43"/>
      <c r="D377" s="43" t="s">
        <v>43</v>
      </c>
      <c r="E377" s="11">
        <f t="shared" si="111"/>
        <v>14</v>
      </c>
      <c r="F377" s="29">
        <v>14</v>
      </c>
      <c r="G377" s="29">
        <v>0</v>
      </c>
      <c r="H377" s="29">
        <v>0</v>
      </c>
      <c r="I377" s="29">
        <v>0</v>
      </c>
      <c r="J377" s="31">
        <f t="shared" si="122"/>
        <v>100</v>
      </c>
      <c r="K377" s="31">
        <f t="shared" si="123"/>
        <v>100</v>
      </c>
      <c r="L377" s="31">
        <f t="shared" si="124"/>
        <v>100</v>
      </c>
      <c r="M377" s="31">
        <f t="shared" si="125"/>
        <v>5</v>
      </c>
      <c r="N377" s="8">
        <f t="shared" si="112"/>
        <v>100</v>
      </c>
    </row>
    <row r="378" spans="1:14" ht="15.75">
      <c r="A378" s="24"/>
      <c r="B378" s="43"/>
      <c r="C378" s="43"/>
      <c r="D378" s="43" t="s">
        <v>56</v>
      </c>
      <c r="E378" s="11">
        <f t="shared" si="111"/>
        <v>12</v>
      </c>
      <c r="F378" s="29">
        <v>8</v>
      </c>
      <c r="G378" s="29">
        <v>1</v>
      </c>
      <c r="H378" s="29">
        <v>3</v>
      </c>
      <c r="I378" s="29">
        <v>0</v>
      </c>
      <c r="J378" s="31">
        <f t="shared" si="122"/>
        <v>100</v>
      </c>
      <c r="K378" s="31">
        <f t="shared" si="123"/>
        <v>75</v>
      </c>
      <c r="L378" s="31">
        <f t="shared" si="124"/>
        <v>81</v>
      </c>
      <c r="M378" s="31">
        <f t="shared" si="125"/>
        <v>4.416666666666667</v>
      </c>
      <c r="N378" s="8">
        <f t="shared" si="112"/>
        <v>73.333333333333329</v>
      </c>
    </row>
    <row r="379" spans="1:14" ht="15.75">
      <c r="A379" s="24"/>
      <c r="B379" s="43"/>
      <c r="C379" s="43"/>
      <c r="D379" s="43" t="s">
        <v>49</v>
      </c>
      <c r="E379" s="11">
        <f t="shared" si="111"/>
        <v>14</v>
      </c>
      <c r="F379" s="29">
        <v>14</v>
      </c>
      <c r="G379" s="29">
        <v>0</v>
      </c>
      <c r="H379" s="29">
        <v>0</v>
      </c>
      <c r="I379" s="29">
        <v>0</v>
      </c>
      <c r="J379" s="31">
        <f t="shared" si="122"/>
        <v>100</v>
      </c>
      <c r="K379" s="31">
        <f t="shared" si="123"/>
        <v>100</v>
      </c>
      <c r="L379" s="31">
        <f t="shared" si="124"/>
        <v>100</v>
      </c>
      <c r="M379" s="31">
        <f t="shared" si="125"/>
        <v>5</v>
      </c>
      <c r="N379" s="8">
        <f t="shared" si="112"/>
        <v>100</v>
      </c>
    </row>
    <row r="380" spans="1:14" s="18" customFormat="1" ht="15.75">
      <c r="A380" s="43"/>
      <c r="B380" s="43"/>
      <c r="C380" s="43"/>
      <c r="D380" s="43" t="s">
        <v>44</v>
      </c>
      <c r="E380" s="11">
        <f t="shared" si="111"/>
        <v>14</v>
      </c>
      <c r="F380" s="29">
        <v>14</v>
      </c>
      <c r="G380" s="29">
        <v>0</v>
      </c>
      <c r="H380" s="29">
        <v>0</v>
      </c>
      <c r="I380" s="29">
        <v>0</v>
      </c>
      <c r="J380" s="31">
        <f>SUM(J373:J379)/7</f>
        <v>100</v>
      </c>
      <c r="K380" s="31">
        <f t="shared" ref="K380:M380" si="126">SUM(K373:K379)/7</f>
        <v>93.809523809523824</v>
      </c>
      <c r="L380" s="31">
        <f t="shared" si="126"/>
        <v>90.895238095238099</v>
      </c>
      <c r="M380" s="31">
        <f t="shared" si="126"/>
        <v>4.7333333333333343</v>
      </c>
      <c r="N380" s="8">
        <f t="shared" si="112"/>
        <v>100</v>
      </c>
    </row>
    <row r="381" spans="1:14" ht="15.75">
      <c r="A381" s="24"/>
      <c r="B381" s="43"/>
      <c r="C381" s="43"/>
      <c r="D381" s="43" t="s">
        <v>53</v>
      </c>
      <c r="E381" s="11">
        <f t="shared" si="111"/>
        <v>15</v>
      </c>
      <c r="F381" s="29">
        <v>6</v>
      </c>
      <c r="G381" s="29">
        <v>3</v>
      </c>
      <c r="H381" s="29">
        <v>5</v>
      </c>
      <c r="I381" s="29">
        <v>1</v>
      </c>
      <c r="J381" s="31">
        <f t="shared" ref="J381:J393" si="127">100/E381*(F381+G381+H381)</f>
        <v>93.333333333333343</v>
      </c>
      <c r="K381" s="31">
        <f t="shared" ref="K381:K393" si="128">100/E381*(G381+F381)</f>
        <v>60</v>
      </c>
      <c r="L381" s="31">
        <f t="shared" ref="L381:L393" si="129">(F381*100+G381*64+H381*36+I381*16)/E381</f>
        <v>65.86666666666666</v>
      </c>
      <c r="M381" s="31">
        <f t="shared" ref="M381:M393" si="130">(F381*5+G381*4+H381*3+I381*2)/E381</f>
        <v>3.9333333333333331</v>
      </c>
      <c r="N381" s="8">
        <f t="shared" si="112"/>
        <v>56</v>
      </c>
    </row>
    <row r="382" spans="1:14" ht="15.75">
      <c r="A382" s="24"/>
      <c r="B382" s="43"/>
      <c r="C382" s="43"/>
      <c r="D382" s="43" t="s">
        <v>72</v>
      </c>
      <c r="E382" s="11">
        <f t="shared" si="111"/>
        <v>15</v>
      </c>
      <c r="F382" s="29">
        <v>11</v>
      </c>
      <c r="G382" s="29">
        <v>3</v>
      </c>
      <c r="H382" s="29">
        <v>1</v>
      </c>
      <c r="I382" s="29">
        <v>0</v>
      </c>
      <c r="J382" s="31">
        <f t="shared" si="127"/>
        <v>100</v>
      </c>
      <c r="K382" s="31">
        <f t="shared" si="128"/>
        <v>93.333333333333343</v>
      </c>
      <c r="L382" s="31">
        <f t="shared" si="129"/>
        <v>88.533333333333331</v>
      </c>
      <c r="M382" s="31">
        <f t="shared" si="130"/>
        <v>4.666666666666667</v>
      </c>
      <c r="N382" s="8">
        <f t="shared" si="112"/>
        <v>89.333333333333329</v>
      </c>
    </row>
    <row r="383" spans="1:14" s="18" customFormat="1" ht="15.75">
      <c r="A383" s="43"/>
      <c r="B383" s="43"/>
      <c r="C383" s="43"/>
      <c r="D383" s="43"/>
      <c r="E383" s="11">
        <f>SUM(E373:E382)</f>
        <v>156</v>
      </c>
      <c r="F383" s="11">
        <f t="shared" ref="F383:I383" si="131">SUM(F373:F382)</f>
        <v>120</v>
      </c>
      <c r="G383" s="11">
        <f t="shared" si="131"/>
        <v>23</v>
      </c>
      <c r="H383" s="11">
        <f t="shared" si="131"/>
        <v>12</v>
      </c>
      <c r="I383" s="11">
        <f t="shared" si="131"/>
        <v>1</v>
      </c>
      <c r="J383" s="45">
        <f t="shared" si="127"/>
        <v>99.358974358974365</v>
      </c>
      <c r="K383" s="45">
        <f t="shared" si="128"/>
        <v>91.666666666666671</v>
      </c>
      <c r="L383" s="45">
        <f t="shared" si="129"/>
        <v>89.230769230769226</v>
      </c>
      <c r="M383" s="45">
        <f t="shared" si="130"/>
        <v>4.6794871794871797</v>
      </c>
      <c r="N383" s="39">
        <f t="shared" si="112"/>
        <v>88.717948717948715</v>
      </c>
    </row>
    <row r="384" spans="1:14" ht="15.75">
      <c r="A384" s="24"/>
      <c r="B384" s="43" t="s">
        <v>34</v>
      </c>
      <c r="C384" s="43" t="s">
        <v>6</v>
      </c>
      <c r="D384" s="43" t="s">
        <v>50</v>
      </c>
      <c r="E384" s="11">
        <f t="shared" si="111"/>
        <v>17</v>
      </c>
      <c r="F384" s="29">
        <v>17</v>
      </c>
      <c r="G384" s="29">
        <v>0</v>
      </c>
      <c r="H384" s="29">
        <v>0</v>
      </c>
      <c r="I384" s="29">
        <v>0</v>
      </c>
      <c r="J384" s="31">
        <f t="shared" si="127"/>
        <v>100</v>
      </c>
      <c r="K384" s="31">
        <f t="shared" si="128"/>
        <v>100</v>
      </c>
      <c r="L384" s="31">
        <f t="shared" si="129"/>
        <v>100</v>
      </c>
      <c r="M384" s="31">
        <f t="shared" si="130"/>
        <v>5</v>
      </c>
      <c r="N384" s="8">
        <f t="shared" si="112"/>
        <v>100</v>
      </c>
    </row>
    <row r="385" spans="1:14" ht="15.75">
      <c r="A385" s="24"/>
      <c r="B385" s="43"/>
      <c r="C385" s="43"/>
      <c r="D385" s="43" t="s">
        <v>54</v>
      </c>
      <c r="E385" s="11">
        <f t="shared" si="111"/>
        <v>17</v>
      </c>
      <c r="F385" s="29">
        <v>16</v>
      </c>
      <c r="G385" s="29">
        <v>1</v>
      </c>
      <c r="H385" s="29">
        <v>0</v>
      </c>
      <c r="I385" s="29">
        <v>0</v>
      </c>
      <c r="J385" s="31">
        <f t="shared" si="127"/>
        <v>100</v>
      </c>
      <c r="K385" s="31">
        <f t="shared" si="128"/>
        <v>100</v>
      </c>
      <c r="L385" s="31">
        <f t="shared" si="129"/>
        <v>97.882352941176464</v>
      </c>
      <c r="M385" s="31">
        <f t="shared" si="130"/>
        <v>4.9411764705882355</v>
      </c>
      <c r="N385" s="8">
        <f t="shared" si="112"/>
        <v>98.82352941176471</v>
      </c>
    </row>
    <row r="386" spans="1:14" ht="15.75">
      <c r="A386" s="24"/>
      <c r="B386" s="43"/>
      <c r="C386" s="43"/>
      <c r="D386" s="43" t="s">
        <v>46</v>
      </c>
      <c r="E386" s="11">
        <f t="shared" si="111"/>
        <v>17</v>
      </c>
      <c r="F386" s="29">
        <v>16</v>
      </c>
      <c r="G386" s="29">
        <v>1</v>
      </c>
      <c r="H386" s="29">
        <v>0</v>
      </c>
      <c r="I386" s="29">
        <v>0</v>
      </c>
      <c r="J386" s="31">
        <f t="shared" si="127"/>
        <v>100</v>
      </c>
      <c r="K386" s="31">
        <f t="shared" si="128"/>
        <v>100</v>
      </c>
      <c r="L386" s="31">
        <f t="shared" si="129"/>
        <v>97.882352941176464</v>
      </c>
      <c r="M386" s="31">
        <f t="shared" si="130"/>
        <v>4.9411764705882355</v>
      </c>
      <c r="N386" s="8">
        <f t="shared" si="112"/>
        <v>98.82352941176471</v>
      </c>
    </row>
    <row r="387" spans="1:14" ht="15.75">
      <c r="A387" s="24"/>
      <c r="B387" s="43"/>
      <c r="C387" s="43"/>
      <c r="D387" s="43" t="s">
        <v>47</v>
      </c>
      <c r="E387" s="11">
        <f t="shared" si="111"/>
        <v>16</v>
      </c>
      <c r="F387" s="29">
        <v>16</v>
      </c>
      <c r="G387" s="29">
        <v>0</v>
      </c>
      <c r="H387" s="29">
        <v>0</v>
      </c>
      <c r="I387" s="29">
        <v>0</v>
      </c>
      <c r="J387" s="31">
        <f t="shared" si="127"/>
        <v>100</v>
      </c>
      <c r="K387" s="31">
        <f t="shared" si="128"/>
        <v>100</v>
      </c>
      <c r="L387" s="31">
        <f t="shared" si="129"/>
        <v>100</v>
      </c>
      <c r="M387" s="31">
        <f t="shared" si="130"/>
        <v>5</v>
      </c>
      <c r="N387" s="8">
        <f t="shared" si="112"/>
        <v>100</v>
      </c>
    </row>
    <row r="388" spans="1:14" s="18" customFormat="1" ht="15.75">
      <c r="A388" s="43"/>
      <c r="B388" s="43"/>
      <c r="C388" s="43"/>
      <c r="D388" s="43" t="s">
        <v>48</v>
      </c>
      <c r="E388" s="11">
        <f t="shared" si="111"/>
        <v>16</v>
      </c>
      <c r="F388" s="29">
        <v>14</v>
      </c>
      <c r="G388" s="29">
        <v>2</v>
      </c>
      <c r="H388" s="29">
        <v>0</v>
      </c>
      <c r="I388" s="29">
        <v>0</v>
      </c>
      <c r="J388" s="31">
        <f t="shared" si="127"/>
        <v>100</v>
      </c>
      <c r="K388" s="31">
        <f t="shared" si="128"/>
        <v>100</v>
      </c>
      <c r="L388" s="31">
        <f t="shared" si="129"/>
        <v>95.5</v>
      </c>
      <c r="M388" s="31">
        <f t="shared" si="130"/>
        <v>4.875</v>
      </c>
      <c r="N388" s="8">
        <f t="shared" si="112"/>
        <v>97.5</v>
      </c>
    </row>
    <row r="389" spans="1:14" ht="15.75">
      <c r="A389" s="24"/>
      <c r="B389" s="43"/>
      <c r="C389" s="43"/>
      <c r="D389" s="43" t="s">
        <v>71</v>
      </c>
      <c r="E389" s="11">
        <f t="shared" si="111"/>
        <v>20</v>
      </c>
      <c r="F389" s="29">
        <v>20</v>
      </c>
      <c r="G389" s="29">
        <v>0</v>
      </c>
      <c r="H389" s="29">
        <v>0</v>
      </c>
      <c r="I389" s="29">
        <v>0</v>
      </c>
      <c r="J389" s="31">
        <f t="shared" si="127"/>
        <v>100</v>
      </c>
      <c r="K389" s="31">
        <f t="shared" si="128"/>
        <v>100</v>
      </c>
      <c r="L389" s="31">
        <f t="shared" si="129"/>
        <v>100</v>
      </c>
      <c r="M389" s="31">
        <f t="shared" si="130"/>
        <v>5</v>
      </c>
      <c r="N389" s="8">
        <f t="shared" si="112"/>
        <v>100</v>
      </c>
    </row>
    <row r="390" spans="1:14" ht="15.75">
      <c r="A390" s="24"/>
      <c r="B390" s="43"/>
      <c r="C390" s="43"/>
      <c r="D390" s="43" t="s">
        <v>74</v>
      </c>
      <c r="E390" s="11">
        <f t="shared" ref="E390:E392" si="132">SUM(F390:I390)</f>
        <v>15</v>
      </c>
      <c r="F390" s="29">
        <v>2</v>
      </c>
      <c r="G390" s="29">
        <v>13</v>
      </c>
      <c r="H390" s="29">
        <v>0</v>
      </c>
      <c r="I390" s="29">
        <v>0</v>
      </c>
      <c r="J390" s="31">
        <f t="shared" si="127"/>
        <v>100</v>
      </c>
      <c r="K390" s="31">
        <f t="shared" si="128"/>
        <v>100</v>
      </c>
      <c r="L390" s="31">
        <f t="shared" si="129"/>
        <v>68.8</v>
      </c>
      <c r="M390" s="31">
        <f t="shared" si="130"/>
        <v>4.1333333333333337</v>
      </c>
      <c r="N390" s="8">
        <f t="shared" si="112"/>
        <v>82.666666666666671</v>
      </c>
    </row>
    <row r="391" spans="1:14" ht="15.75">
      <c r="A391" s="24"/>
      <c r="B391" s="43"/>
      <c r="C391" s="43"/>
      <c r="D391" s="49">
        <v>10</v>
      </c>
      <c r="E391" s="11">
        <f t="shared" si="132"/>
        <v>18</v>
      </c>
      <c r="F391" s="29">
        <v>17</v>
      </c>
      <c r="G391" s="29">
        <v>1</v>
      </c>
      <c r="H391" s="29">
        <v>0</v>
      </c>
      <c r="I391" s="29">
        <v>0</v>
      </c>
      <c r="J391" s="31">
        <f t="shared" si="127"/>
        <v>100</v>
      </c>
      <c r="K391" s="31">
        <f t="shared" si="128"/>
        <v>100</v>
      </c>
      <c r="L391" s="31">
        <f t="shared" si="129"/>
        <v>98</v>
      </c>
      <c r="M391" s="31">
        <f t="shared" si="130"/>
        <v>4.9444444444444446</v>
      </c>
      <c r="N391" s="8">
        <f t="shared" si="112"/>
        <v>98.888888888888886</v>
      </c>
    </row>
    <row r="392" spans="1:14" ht="15.75">
      <c r="A392" s="24"/>
      <c r="B392" s="43"/>
      <c r="C392" s="43"/>
      <c r="D392" s="49">
        <v>11</v>
      </c>
      <c r="E392" s="11">
        <f t="shared" si="132"/>
        <v>16</v>
      </c>
      <c r="F392" s="29">
        <v>16</v>
      </c>
      <c r="G392" s="29">
        <v>0</v>
      </c>
      <c r="H392" s="29">
        <v>0</v>
      </c>
      <c r="I392" s="29">
        <v>0</v>
      </c>
      <c r="J392" s="31">
        <f t="shared" si="127"/>
        <v>100</v>
      </c>
      <c r="K392" s="31">
        <f t="shared" si="128"/>
        <v>100</v>
      </c>
      <c r="L392" s="31">
        <f t="shared" si="129"/>
        <v>100</v>
      </c>
      <c r="M392" s="31">
        <f t="shared" si="130"/>
        <v>5</v>
      </c>
      <c r="N392" s="8">
        <f t="shared" si="112"/>
        <v>100</v>
      </c>
    </row>
    <row r="393" spans="1:14" s="18" customFormat="1" ht="15.75">
      <c r="A393" s="43"/>
      <c r="B393" s="43"/>
      <c r="C393" s="43"/>
      <c r="D393" s="43"/>
      <c r="E393" s="11">
        <f>SUM(E384:E392)</f>
        <v>152</v>
      </c>
      <c r="F393" s="11">
        <f t="shared" ref="F393:I393" si="133">SUM(F384:F392)</f>
        <v>134</v>
      </c>
      <c r="G393" s="11">
        <f t="shared" si="133"/>
        <v>18</v>
      </c>
      <c r="H393" s="11">
        <f t="shared" si="133"/>
        <v>0</v>
      </c>
      <c r="I393" s="11">
        <f t="shared" si="133"/>
        <v>0</v>
      </c>
      <c r="J393" s="45">
        <f t="shared" si="127"/>
        <v>100</v>
      </c>
      <c r="K393" s="45">
        <f t="shared" si="128"/>
        <v>100</v>
      </c>
      <c r="L393" s="45">
        <f t="shared" si="129"/>
        <v>95.736842105263165</v>
      </c>
      <c r="M393" s="45">
        <f t="shared" si="130"/>
        <v>4.8815789473684212</v>
      </c>
      <c r="N393" s="39">
        <f t="shared" si="112"/>
        <v>97.631578947368425</v>
      </c>
    </row>
    <row r="394" spans="1:14" ht="15.75">
      <c r="A394" s="24"/>
      <c r="B394" s="43"/>
      <c r="C394" s="43"/>
      <c r="D394" s="43"/>
      <c r="E394" s="44"/>
      <c r="F394" s="29"/>
      <c r="G394" s="29"/>
      <c r="H394" s="29"/>
      <c r="I394" s="29"/>
      <c r="J394" s="31"/>
      <c r="K394" s="31"/>
      <c r="L394" s="31"/>
      <c r="M394" s="31"/>
      <c r="N394" s="30"/>
    </row>
    <row r="395" spans="1:14" ht="15.75">
      <c r="A395" s="32"/>
      <c r="B395" s="50"/>
      <c r="C395" s="50"/>
      <c r="D395" s="50"/>
      <c r="E395" s="66"/>
      <c r="F395" s="33"/>
      <c r="G395" s="33"/>
      <c r="H395" s="33"/>
      <c r="I395" s="33"/>
      <c r="J395" s="35"/>
      <c r="K395" s="35"/>
      <c r="L395" s="35"/>
      <c r="M395" s="35"/>
      <c r="N395" s="34"/>
    </row>
    <row r="396" spans="1:14">
      <c r="C396" s="69" t="s">
        <v>61</v>
      </c>
      <c r="D396" s="69"/>
      <c r="E396" s="69"/>
      <c r="F396" s="69"/>
      <c r="G396" s="69"/>
      <c r="H396" s="69"/>
      <c r="I396" s="69"/>
      <c r="J396" s="69"/>
      <c r="K396" s="69"/>
    </row>
    <row r="402" spans="7:9" ht="18.75">
      <c r="G402" s="70"/>
      <c r="H402" s="70"/>
      <c r="I402" s="71"/>
    </row>
    <row r="403" spans="7:9" ht="18.75">
      <c r="G403" s="72"/>
      <c r="H403" s="72"/>
      <c r="I403" s="71"/>
    </row>
    <row r="404" spans="7:9" ht="18.75">
      <c r="G404" s="72"/>
      <c r="H404" s="72"/>
      <c r="I404" s="71"/>
    </row>
    <row r="405" spans="7:9" ht="18.75">
      <c r="G405" s="72"/>
      <c r="H405" s="72"/>
      <c r="I405" s="71"/>
    </row>
    <row r="406" spans="7:9" ht="18.75">
      <c r="G406" s="72"/>
      <c r="H406" s="72"/>
      <c r="I406" s="71"/>
    </row>
    <row r="407" spans="7:9" ht="18.75">
      <c r="G407" s="71"/>
      <c r="H407" s="71"/>
      <c r="I407" s="71"/>
    </row>
    <row r="408" spans="7:9" ht="18.75">
      <c r="G408" s="72"/>
      <c r="H408" s="72"/>
      <c r="I408" s="71"/>
    </row>
    <row r="409" spans="7:9" ht="18.75">
      <c r="G409" s="72"/>
      <c r="H409" s="72"/>
      <c r="I409" s="71"/>
    </row>
    <row r="410" spans="7:9" ht="18.75">
      <c r="G410" s="71"/>
      <c r="H410" s="71"/>
      <c r="I410" s="71"/>
    </row>
    <row r="411" spans="7:9" ht="18.75">
      <c r="G411" s="71"/>
      <c r="H411" s="71"/>
      <c r="I411" s="71"/>
    </row>
    <row r="412" spans="7:9" ht="18.75">
      <c r="G412" s="71"/>
      <c r="H412" s="71"/>
      <c r="I412" s="71"/>
    </row>
    <row r="413" spans="7:9" ht="18.75">
      <c r="G413" s="71"/>
      <c r="H413" s="71"/>
      <c r="I413" s="71"/>
    </row>
    <row r="414" spans="7:9" ht="18.75">
      <c r="G414" s="73"/>
      <c r="H414" s="73"/>
      <c r="I414" s="71"/>
    </row>
    <row r="415" spans="7:9" ht="18.75">
      <c r="G415" s="71"/>
      <c r="H415" s="71"/>
      <c r="I415" s="71"/>
    </row>
    <row r="416" spans="7:9" ht="18.75">
      <c r="G416" s="71"/>
      <c r="H416" s="71"/>
      <c r="I416" s="71"/>
    </row>
    <row r="417" spans="7:9" ht="18.75">
      <c r="G417" s="71"/>
      <c r="H417" s="71"/>
      <c r="I417" s="71"/>
    </row>
    <row r="418" spans="7:9" ht="18.75">
      <c r="G418" s="71"/>
      <c r="H418" s="71"/>
      <c r="I418" s="71"/>
    </row>
    <row r="419" spans="7:9" ht="18.75">
      <c r="G419" s="71"/>
      <c r="H419" s="71"/>
      <c r="I419" s="71"/>
    </row>
    <row r="420" spans="7:9" ht="18.75">
      <c r="G420" s="71"/>
      <c r="H420" s="71"/>
      <c r="I420" s="71"/>
    </row>
    <row r="421" spans="7:9" ht="18.75">
      <c r="G421" s="71"/>
      <c r="H421" s="71"/>
      <c r="I421" s="71"/>
    </row>
    <row r="422" spans="7:9" ht="18.75">
      <c r="G422" s="71"/>
      <c r="H422" s="71"/>
      <c r="I422" s="71"/>
    </row>
    <row r="423" spans="7:9" ht="18.75">
      <c r="G423" s="74"/>
      <c r="H423" s="74"/>
      <c r="I423" s="74"/>
    </row>
    <row r="424" spans="7:9" ht="18.75">
      <c r="G424" s="75"/>
      <c r="H424" s="75"/>
      <c r="I424" s="75"/>
    </row>
  </sheetData>
  <mergeCells count="2">
    <mergeCell ref="A1:N3"/>
    <mergeCell ref="C396:K396"/>
  </mergeCells>
  <pageMargins left="0.35433070866141736" right="0.31496062992125984" top="0.19685039370078741" bottom="0.19685039370078741" header="0.31496062992125984" footer="0.31496062992125984"/>
  <pageSetup paperSize="9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трим</vt:lpstr>
      <vt:lpstr>трим 2</vt:lpstr>
      <vt:lpstr>трим 3</vt:lpstr>
      <vt:lpstr>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2018-06-06T08:04:54Z</dcterms:modified>
</cp:coreProperties>
</file>